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240" tabRatio="604" firstSheet="1" activeTab="2"/>
  </bookViews>
  <sheets>
    <sheet name="Plan prihoda i rashoda" sheetId="1" r:id="rId1"/>
    <sheet name="Plan aktivnosti-projekt" sheetId="2" r:id="rId2"/>
    <sheet name="Plan analitika " sheetId="3" r:id="rId3"/>
    <sheet name="Plan novčanih tijekova" sheetId="4" r:id="rId4"/>
  </sheets>
  <definedNames>
    <definedName name="_xlnm.Print_Area" localSheetId="1">'Plan aktivnosti-projekt'!$A$3:$F$108</definedName>
    <definedName name="_xlnm.Print_Area" localSheetId="2">'Plan analitika '!$A$1:$L$136</definedName>
    <definedName name="_xlnm.Print_Area" localSheetId="3">'Plan novčanih tijekova'!$A$3:$D$35</definedName>
    <definedName name="_xlnm.Print_Area" localSheetId="0">'Plan prihoda i rashoda'!$A$1:$F$84</definedName>
  </definedNames>
  <calcPr fullCalcOnLoad="1"/>
</workbook>
</file>

<file path=xl/sharedStrings.xml><?xml version="1.0" encoding="utf-8"?>
<sst xmlns="http://schemas.openxmlformats.org/spreadsheetml/2006/main" count="387" uniqueCount="151">
  <si>
    <t>Donacije</t>
  </si>
  <si>
    <t>Plaće</t>
  </si>
  <si>
    <t>Doprinosi na plaće</t>
  </si>
  <si>
    <t>Materijalni rashodi</t>
  </si>
  <si>
    <t>Rashodi za materijal i energiju</t>
  </si>
  <si>
    <t>Rashodi za usluge</t>
  </si>
  <si>
    <t>Naziv</t>
  </si>
  <si>
    <t>Prihodi od članarina i članskih doprinosa</t>
  </si>
  <si>
    <t>Prihodi po posebnim propisima</t>
  </si>
  <si>
    <t>Rashodi za radnike</t>
  </si>
  <si>
    <t>Ostali rashodi za radnike</t>
  </si>
  <si>
    <t>Naknade troškova radnicima</t>
  </si>
  <si>
    <t>Naknade članovima u predstavničkim i izvršnim tijelima, povjerenstvima i slično</t>
  </si>
  <si>
    <t>Naknade volonterima</t>
  </si>
  <si>
    <t>Naknade ostalim osobama izvan radnog odnosa</t>
  </si>
  <si>
    <t xml:space="preserve">Ostali nespomenuti materijalni rashodi </t>
  </si>
  <si>
    <t>Rashodi amortizacije</t>
  </si>
  <si>
    <t>Amortizacija</t>
  </si>
  <si>
    <t>Financijski rashodi</t>
  </si>
  <si>
    <t>Kamate za izdane vrijednosne papire</t>
  </si>
  <si>
    <t>Kamate za primljene kredite i zajmove</t>
  </si>
  <si>
    <t>Ostali financijski rashodi</t>
  </si>
  <si>
    <t>Tekuće donacije</t>
  </si>
  <si>
    <t>Kapitalne donacije</t>
  </si>
  <si>
    <t>Ostali rashodi</t>
  </si>
  <si>
    <t>Ostali nespomenuti rashodi</t>
  </si>
  <si>
    <t>Rashodi vezani uz financiranje povezanih neprofitnih organizacija</t>
  </si>
  <si>
    <t xml:space="preserve">Prihodi od prodaje roba i pružanja usluga </t>
  </si>
  <si>
    <t>Prihodi od imovine</t>
  </si>
  <si>
    <t>Prihodi od financijske imovine</t>
  </si>
  <si>
    <t>Prihodi od nefinancijske imovine</t>
  </si>
  <si>
    <t>Prihodi od donacija</t>
  </si>
  <si>
    <t>Prihodi od donacija iz proračuna</t>
  </si>
  <si>
    <t>Prihodi od inozemnih vlada i međunarodnih organizacija</t>
  </si>
  <si>
    <t>Prihodi od trgovačkih društava i ostalih pravnih osoba</t>
  </si>
  <si>
    <t>Prihodi od građana i kućanstava</t>
  </si>
  <si>
    <t>Ostali prihodi od donacija</t>
  </si>
  <si>
    <t>Ostali  prihodi</t>
  </si>
  <si>
    <t>Prihodi od naknade štete i refundacija</t>
  </si>
  <si>
    <t>Prihodi od prodaje dugotrajne imovine</t>
  </si>
  <si>
    <t>Ostali nespomenuti prihodi</t>
  </si>
  <si>
    <t xml:space="preserve">Prihodi od povezanih neprofitnih organizacija </t>
  </si>
  <si>
    <t xml:space="preserve">Račun </t>
  </si>
  <si>
    <t>Plan za 2017.</t>
  </si>
  <si>
    <t>PRIHODI</t>
  </si>
  <si>
    <t>OSNOVNA DJELATNOST</t>
  </si>
  <si>
    <t>GOSPODARSKA DJELATNOST</t>
  </si>
  <si>
    <t>UKUPNO</t>
  </si>
  <si>
    <t>RASHODI</t>
  </si>
  <si>
    <t>UKUPNO PRIHODI</t>
  </si>
  <si>
    <t xml:space="preserve">UKUPNO RASHODI </t>
  </si>
  <si>
    <t xml:space="preserve">UKUPNO ZA POKRIĆE </t>
  </si>
  <si>
    <t>OSTATAK PRENESENOG MANJKA PRIHODA ZA POKRIĆE (5222)</t>
  </si>
  <si>
    <t>PLANIRANI VIŠAK PRIHODA</t>
  </si>
  <si>
    <t>KORIŠTENI PRENESENI VIŠAK PRIHODA (dio 5221)</t>
  </si>
  <si>
    <t>PRENESENI MANJAK PRIHODA ZA POKRIĆE (dio 5222)</t>
  </si>
  <si>
    <t>OSTATAK PRENESENOG VIŠKA PRIHODA ZA KORIŠTENJE (5221)</t>
  </si>
  <si>
    <t>PLANIRANI MANJAK PRIHODA</t>
  </si>
  <si>
    <t>UKUPNO PRENESENI REZULTAT POSLOVANJA(522)</t>
  </si>
  <si>
    <t xml:space="preserve">FINANCIJSKI PLAN ZA 2017.   </t>
  </si>
  <si>
    <t>Kazne, penali i naknade štete</t>
  </si>
  <si>
    <t>(PRIHODI + VIŠAK) -(RASHODI + MANJAK)</t>
  </si>
  <si>
    <t>(PRIHODI + VIŠAK)-(RASHODI + MANJAK)</t>
  </si>
  <si>
    <t>UKUPNO AKTIVNOSTI I PROJEKTI</t>
  </si>
  <si>
    <t>Plan novčanih tijekova za 2017.</t>
  </si>
  <si>
    <t>OPIS</t>
  </si>
  <si>
    <t xml:space="preserve">Primici od prodaje roba i pružanja usluga </t>
  </si>
  <si>
    <t>Primici od članarina i članskih doprinosa</t>
  </si>
  <si>
    <t>Primici od imovine</t>
  </si>
  <si>
    <t>Primici od donacija</t>
  </si>
  <si>
    <t>Ostali  primici</t>
  </si>
  <si>
    <t>PRIMICI OD POSLOVNIH AKTIVNOSTI</t>
  </si>
  <si>
    <t>IZDACI OD POSLOVNIH AKTIVNOSTI</t>
  </si>
  <si>
    <t>Izdaci za radnike</t>
  </si>
  <si>
    <t>Izdaci za naknade</t>
  </si>
  <si>
    <t>Izdaci za usluge</t>
  </si>
  <si>
    <t>Izdaci za materijal i energiju</t>
  </si>
  <si>
    <t xml:space="preserve">Ostali izdaci </t>
  </si>
  <si>
    <t>PRIMICI OD INVESTICIJSKIH AKTIVNOSTI</t>
  </si>
  <si>
    <t xml:space="preserve">Primici od prodaje dugotrajne imovine </t>
  </si>
  <si>
    <t xml:space="preserve">IZDACI OD INVESTICIJSKIH AKTVNOSTI </t>
  </si>
  <si>
    <t>Izdaci za nabavu dugotrajne imovine</t>
  </si>
  <si>
    <t xml:space="preserve">IZDACI OD FINANCIJSKIH AKTIVNOSTI </t>
  </si>
  <si>
    <t>Otplata zajma</t>
  </si>
  <si>
    <t xml:space="preserve">A. NOVAC I NOVČANI EKVIVALENTI 1. SIJEČNJA 2017. </t>
  </si>
  <si>
    <t>B. NOVČANI TIJEK OD POSLOVNIH AKTIVNOSTI</t>
  </si>
  <si>
    <t xml:space="preserve">C. NOVČANI TIJEK OD INVESTICIJSKIH AKTIVNOSTI </t>
  </si>
  <si>
    <t>D. NOVČANI TIJEK OD FINANCIJSKIH AKTIVNOSTI</t>
  </si>
  <si>
    <t xml:space="preserve">PLAN NOVČANIH TIJEKOVA ZA 2017.G. </t>
  </si>
  <si>
    <t xml:space="preserve">ČISTI NOVČANI TIJEK/NOVAC I NOVČANI EKVIVALENTI NA 31. PROSINAC 2017. (A+B+C+D) </t>
  </si>
  <si>
    <t xml:space="preserve">Naziv programa: </t>
  </si>
  <si>
    <t xml:space="preserve">Aktivnost /projekt: </t>
  </si>
  <si>
    <t xml:space="preserve">Naziv programa </t>
  </si>
  <si>
    <t>Aktivnost /projekt</t>
  </si>
  <si>
    <t>Račun rashoda</t>
  </si>
  <si>
    <t>Naziv računa</t>
  </si>
  <si>
    <t xml:space="preserve"> Plan 2017. </t>
  </si>
  <si>
    <t>Prihodi od prodaje robe i pružanja usluga</t>
  </si>
  <si>
    <t xml:space="preserve">Prihodi od imovine </t>
  </si>
  <si>
    <t xml:space="preserve">Prihodi od nefinacijske imovine </t>
  </si>
  <si>
    <t xml:space="preserve">Prihodi od donacija </t>
  </si>
  <si>
    <t xml:space="preserve">Ostali prihodi </t>
  </si>
  <si>
    <t xml:space="preserve">Prihodi od povezanih neprofntih organizacija </t>
  </si>
  <si>
    <t>Kazne, penali i naknade tete</t>
  </si>
  <si>
    <t xml:space="preserve">UKUPNO AKTIVNOST/ PROJEKT PO IZVORIMA </t>
  </si>
  <si>
    <t xml:space="preserve"> Plan 2017. ukupno</t>
  </si>
  <si>
    <t>OSNOVNA GLAZBENA ŠKOLA SV. BENEDIKTA - ZADAR</t>
  </si>
  <si>
    <t>Prihodi temeljem spor. o zaj.mat. rashod.</t>
  </si>
  <si>
    <t>Kazne, penali, naknade štete</t>
  </si>
  <si>
    <t>Prihodi po posebnim propisima - Grad Zadar</t>
  </si>
  <si>
    <t>Prihodi po posebnim propisima - MZO</t>
  </si>
  <si>
    <t>Prihodi po posebnim propisima - GRAD ZADAR</t>
  </si>
  <si>
    <t>Naknade troškova radnicima - prijevoz na posao</t>
  </si>
  <si>
    <t>Službena putovanja</t>
  </si>
  <si>
    <t>Stručno usavršavanje zaposlenika</t>
  </si>
  <si>
    <t>Usluga telefona pošte i prijevoza</t>
  </si>
  <si>
    <t>Usluga promidžbe i informiranja</t>
  </si>
  <si>
    <t>Komunalne usluge</t>
  </si>
  <si>
    <t>Zakupnine i najamnine</t>
  </si>
  <si>
    <t>Zdravstvene usluge</t>
  </si>
  <si>
    <t>Računalne usluge</t>
  </si>
  <si>
    <t>Usluga tekućeg i investicijskog održavanja</t>
  </si>
  <si>
    <t>Ostale usluge</t>
  </si>
  <si>
    <t>Uredski materijal i ostali materijalni rashodi</t>
  </si>
  <si>
    <t>Materijal i sirovine</t>
  </si>
  <si>
    <t>Električna energija</t>
  </si>
  <si>
    <t>Sitni inventar</t>
  </si>
  <si>
    <t>Premije osiguranja</t>
  </si>
  <si>
    <t>Reprezentacija</t>
  </si>
  <si>
    <t>Članarine</t>
  </si>
  <si>
    <t>Pristojbe i naknade</t>
  </si>
  <si>
    <t>Ostali nespomenuti rashodi poslovanja</t>
  </si>
  <si>
    <t>Prihodi od prodaje roba i pružanja usluga - VP*</t>
  </si>
  <si>
    <t>Prihodi od prodaje robe i pružanja usluga - VP</t>
  </si>
  <si>
    <t>*VP-Vlastiti prihodi</t>
  </si>
  <si>
    <t xml:space="preserve">Ostali nespomenuti prihodi </t>
  </si>
  <si>
    <t xml:space="preserve">Prihodi od financijske imovine </t>
  </si>
  <si>
    <t>Plan 2017.</t>
  </si>
  <si>
    <t>Plan zaduživanja</t>
  </si>
  <si>
    <t>Plan otplata</t>
  </si>
  <si>
    <t xml:space="preserve"> </t>
  </si>
  <si>
    <t xml:space="preserve">PLAN ZADUŽIVANJA I OTPLATA </t>
  </si>
  <si>
    <t>Ravnatelj:</t>
  </si>
  <si>
    <t>Igor Cecić, prof.</t>
  </si>
  <si>
    <t xml:space="preserve">Klasa:                                             </t>
  </si>
  <si>
    <t>Zadar,   21.  prosinac  2016.</t>
  </si>
  <si>
    <t>Naziv programa : REDOVNI PROGRAM</t>
  </si>
  <si>
    <t>Madijevaca 10.</t>
  </si>
  <si>
    <t>Urbroj: 2198-1-47-1146</t>
  </si>
  <si>
    <t>Urbroj: 2198-1-47-1143</t>
  </si>
  <si>
    <t>Zadar, 21.prosinac 2016.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</si>
</sst>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0.0000"/>
    <numFmt numFmtId="186" formatCode="0.0"/>
    <numFmt numFmtId="187" formatCode="0.000"/>
    <numFmt numFmtId="188" formatCode="0.00000"/>
    <numFmt numFmtId="189" formatCode="0.000000"/>
    <numFmt numFmtId="190" formatCode="#,##0\ &quot;SIT&quot;;\-#,##0\ &quot;SIT&quot;"/>
    <numFmt numFmtId="191" formatCode="#,##0\ &quot;SIT&quot;;[Red]\-#,##0\ &quot;SIT&quot;"/>
    <numFmt numFmtId="192" formatCode="#,##0.00\ &quot;SIT&quot;;\-#,##0.00\ &quot;SIT&quot;"/>
    <numFmt numFmtId="193" formatCode="#,##0.00\ &quot;SIT&quot;;[Red]\-#,##0.00\ &quot;SIT&quot;"/>
    <numFmt numFmtId="194" formatCode="_-* #,##0\ &quot;SIT&quot;_-;\-* #,##0\ &quot;SIT&quot;_-;_-* &quot;-&quot;\ &quot;SIT&quot;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.00\ _S_I_T_-;\-* #,##0.00\ _S_I_T_-;_-* &quot;-&quot;??\ _S_I_T_-;_-@_-"/>
    <numFmt numFmtId="198" formatCode="#,##0_ ;[Red]\-#,##0\ "/>
    <numFmt numFmtId="199" formatCode="#,##0.00_ ;[Red]\-#,##0.00\ "/>
    <numFmt numFmtId="200" formatCode="0.00_ ;[Red]\-0.00\ "/>
    <numFmt numFmtId="201" formatCode="&quot;True&quot;;&quot;True&quot;;&quot;False&quot;"/>
    <numFmt numFmtId="202" formatCode="[$¥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sz val="14"/>
      <color indexed="8"/>
      <name val="Calibri"/>
      <family val="2"/>
    </font>
    <font>
      <i/>
      <u val="single"/>
      <sz val="16"/>
      <name val="Calibri"/>
      <family val="2"/>
    </font>
    <font>
      <b/>
      <i/>
      <u val="single"/>
      <sz val="16"/>
      <name val="Calibri"/>
      <family val="2"/>
    </font>
    <font>
      <b/>
      <i/>
      <sz val="16"/>
      <name val="Calibri"/>
      <family val="2"/>
    </font>
    <font>
      <b/>
      <i/>
      <sz val="16"/>
      <color indexed="8"/>
      <name val="Calibri"/>
      <family val="2"/>
    </font>
    <font>
      <b/>
      <i/>
      <sz val="14"/>
      <color indexed="8"/>
      <name val="Calibri"/>
      <family val="2"/>
    </font>
    <font>
      <i/>
      <sz val="16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i/>
      <sz val="16"/>
      <color theme="1"/>
      <name val="Calibri"/>
      <family val="2"/>
    </font>
    <font>
      <b/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double"/>
      <top style="double"/>
      <bottom style="hair"/>
    </border>
    <border>
      <left style="double"/>
      <right style="double"/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ashed"/>
      <right style="dashed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hair"/>
    </border>
    <border>
      <left style="dashed"/>
      <right style="dashed"/>
      <top style="hair"/>
      <bottom style="hair"/>
    </border>
    <border>
      <left style="double"/>
      <right>
        <color indexed="63"/>
      </right>
      <top style="hair"/>
      <bottom style="hair"/>
    </border>
    <border>
      <left style="dashed"/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7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4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/>
    </xf>
    <xf numFmtId="0" fontId="27" fillId="33" borderId="13" xfId="0" applyFont="1" applyFill="1" applyBorder="1" applyAlignment="1">
      <alignment horizontal="center"/>
    </xf>
    <xf numFmtId="0" fontId="27" fillId="33" borderId="14" xfId="0" applyFont="1" applyFill="1" applyBorder="1" applyAlignment="1">
      <alignment wrapText="1"/>
    </xf>
    <xf numFmtId="199" fontId="27" fillId="33" borderId="15" xfId="0" applyNumberFormat="1" applyFont="1" applyFill="1" applyBorder="1" applyAlignment="1">
      <alignment/>
    </xf>
    <xf numFmtId="199" fontId="27" fillId="33" borderId="13" xfId="0" applyNumberFormat="1" applyFont="1" applyFill="1" applyBorder="1" applyAlignment="1">
      <alignment/>
    </xf>
    <xf numFmtId="199" fontId="27" fillId="33" borderId="14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wrapText="1"/>
    </xf>
    <xf numFmtId="199" fontId="25" fillId="0" borderId="19" xfId="0" applyNumberFormat="1" applyFont="1" applyBorder="1" applyAlignment="1">
      <alignment/>
    </xf>
    <xf numFmtId="199" fontId="25" fillId="0" borderId="17" xfId="0" applyNumberFormat="1" applyFont="1" applyBorder="1" applyAlignment="1">
      <alignment/>
    </xf>
    <xf numFmtId="199" fontId="25" fillId="0" borderId="18" xfId="0" applyNumberFormat="1" applyFont="1" applyBorder="1" applyAlignment="1">
      <alignment/>
    </xf>
    <xf numFmtId="0" fontId="27" fillId="33" borderId="16" xfId="0" applyFont="1" applyFill="1" applyBorder="1" applyAlignment="1">
      <alignment horizontal="center"/>
    </xf>
    <xf numFmtId="0" fontId="27" fillId="33" borderId="17" xfId="0" applyFont="1" applyFill="1" applyBorder="1" applyAlignment="1">
      <alignment horizontal="center"/>
    </xf>
    <xf numFmtId="0" fontId="27" fillId="33" borderId="18" xfId="0" applyFont="1" applyFill="1" applyBorder="1" applyAlignment="1">
      <alignment wrapText="1"/>
    </xf>
    <xf numFmtId="199" fontId="27" fillId="33" borderId="19" xfId="0" applyNumberFormat="1" applyFont="1" applyFill="1" applyBorder="1" applyAlignment="1">
      <alignment/>
    </xf>
    <xf numFmtId="199" fontId="27" fillId="33" borderId="17" xfId="0" applyNumberFormat="1" applyFont="1" applyFill="1" applyBorder="1" applyAlignment="1">
      <alignment/>
    </xf>
    <xf numFmtId="199" fontId="27" fillId="33" borderId="18" xfId="0" applyNumberFormat="1" applyFont="1" applyFill="1" applyBorder="1" applyAlignment="1">
      <alignment/>
    </xf>
    <xf numFmtId="199" fontId="25" fillId="0" borderId="19" xfId="0" applyNumberFormat="1" applyFont="1" applyBorder="1" applyAlignment="1">
      <alignment vertical="center"/>
    </xf>
    <xf numFmtId="199" fontId="25" fillId="0" borderId="17" xfId="0" applyNumberFormat="1" applyFont="1" applyBorder="1" applyAlignment="1">
      <alignment vertical="center"/>
    </xf>
    <xf numFmtId="199" fontId="25" fillId="0" borderId="18" xfId="0" applyNumberFormat="1" applyFont="1" applyBorder="1" applyAlignment="1">
      <alignment vertic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wrapText="1"/>
    </xf>
    <xf numFmtId="199" fontId="25" fillId="0" borderId="23" xfId="0" applyNumberFormat="1" applyFont="1" applyBorder="1" applyAlignment="1">
      <alignment/>
    </xf>
    <xf numFmtId="199" fontId="25" fillId="0" borderId="21" xfId="0" applyNumberFormat="1" applyFont="1" applyBorder="1" applyAlignment="1">
      <alignment/>
    </xf>
    <xf numFmtId="199" fontId="25" fillId="0" borderId="22" xfId="0" applyNumberFormat="1" applyFont="1" applyBorder="1" applyAlignment="1">
      <alignment/>
    </xf>
    <xf numFmtId="199" fontId="27" fillId="33" borderId="24" xfId="0" applyNumberFormat="1" applyFont="1" applyFill="1" applyBorder="1" applyAlignment="1">
      <alignment horizontal="right" vertical="center"/>
    </xf>
    <xf numFmtId="199" fontId="27" fillId="33" borderId="25" xfId="0" applyNumberFormat="1" applyFont="1" applyFill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 vertical="center"/>
    </xf>
    <xf numFmtId="0" fontId="27" fillId="33" borderId="26" xfId="0" applyFont="1" applyFill="1" applyBorder="1" applyAlignment="1">
      <alignment/>
    </xf>
    <xf numFmtId="0" fontId="27" fillId="33" borderId="27" xfId="0" applyFont="1" applyFill="1" applyBorder="1" applyAlignment="1">
      <alignment/>
    </xf>
    <xf numFmtId="0" fontId="27" fillId="33" borderId="28" xfId="0" applyFont="1" applyFill="1" applyBorder="1" applyAlignment="1">
      <alignment wrapText="1"/>
    </xf>
    <xf numFmtId="199" fontId="27" fillId="33" borderId="26" xfId="0" applyNumberFormat="1" applyFont="1" applyFill="1" applyBorder="1" applyAlignment="1">
      <alignment/>
    </xf>
    <xf numFmtId="199" fontId="27" fillId="33" borderId="27" xfId="0" applyNumberFormat="1" applyFont="1" applyFill="1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29" xfId="0" applyFont="1" applyBorder="1" applyAlignment="1">
      <alignment wrapText="1"/>
    </xf>
    <xf numFmtId="199" fontId="25" fillId="0" borderId="16" xfId="0" applyNumberFormat="1" applyFont="1" applyBorder="1" applyAlignment="1">
      <alignment vertical="center"/>
    </xf>
    <xf numFmtId="0" fontId="27" fillId="33" borderId="16" xfId="0" applyFont="1" applyFill="1" applyBorder="1" applyAlignment="1">
      <alignment/>
    </xf>
    <xf numFmtId="0" fontId="27" fillId="33" borderId="17" xfId="0" applyFont="1" applyFill="1" applyBorder="1" applyAlignment="1">
      <alignment/>
    </xf>
    <xf numFmtId="0" fontId="27" fillId="33" borderId="29" xfId="0" applyFont="1" applyFill="1" applyBorder="1" applyAlignment="1">
      <alignment wrapText="1"/>
    </xf>
    <xf numFmtId="199" fontId="27" fillId="33" borderId="16" xfId="0" applyNumberFormat="1" applyFont="1" applyFill="1" applyBorder="1" applyAlignment="1">
      <alignment vertical="center"/>
    </xf>
    <xf numFmtId="199" fontId="27" fillId="33" borderId="17" xfId="0" applyNumberFormat="1" applyFont="1" applyFill="1" applyBorder="1" applyAlignment="1">
      <alignment vertical="center"/>
    </xf>
    <xf numFmtId="199" fontId="27" fillId="33" borderId="18" xfId="0" applyNumberFormat="1" applyFont="1" applyFill="1" applyBorder="1" applyAlignment="1">
      <alignment vertical="center"/>
    </xf>
    <xf numFmtId="199" fontId="25" fillId="0" borderId="0" xfId="0" applyNumberFormat="1" applyFont="1" applyAlignment="1">
      <alignment/>
    </xf>
    <xf numFmtId="0" fontId="25" fillId="0" borderId="20" xfId="0" applyFont="1" applyBorder="1" applyAlignment="1">
      <alignment/>
    </xf>
    <xf numFmtId="0" fontId="25" fillId="0" borderId="30" xfId="0" applyFont="1" applyBorder="1" applyAlignment="1">
      <alignment wrapText="1"/>
    </xf>
    <xf numFmtId="199" fontId="25" fillId="0" borderId="20" xfId="0" applyNumberFormat="1" applyFont="1" applyBorder="1" applyAlignment="1">
      <alignment vertical="center"/>
    </xf>
    <xf numFmtId="199" fontId="25" fillId="0" borderId="21" xfId="0" applyNumberFormat="1" applyFont="1" applyBorder="1" applyAlignment="1">
      <alignment vertical="center"/>
    </xf>
    <xf numFmtId="199" fontId="25" fillId="0" borderId="22" xfId="0" applyNumberFormat="1" applyFont="1" applyBorder="1" applyAlignment="1">
      <alignment vertical="center"/>
    </xf>
    <xf numFmtId="199" fontId="27" fillId="33" borderId="25" xfId="0" applyNumberFormat="1" applyFont="1" applyFill="1" applyBorder="1" applyAlignment="1">
      <alignment vertical="center"/>
    </xf>
    <xf numFmtId="199" fontId="27" fillId="0" borderId="25" xfId="0" applyNumberFormat="1" applyFont="1" applyBorder="1" applyAlignment="1">
      <alignment vertical="center"/>
    </xf>
    <xf numFmtId="0" fontId="25" fillId="0" borderId="0" xfId="0" applyFont="1" applyAlignment="1">
      <alignment horizontal="right" vertical="center"/>
    </xf>
    <xf numFmtId="199" fontId="27" fillId="33" borderId="31" xfId="0" applyNumberFormat="1" applyFont="1" applyFill="1" applyBorder="1" applyAlignment="1">
      <alignment/>
    </xf>
    <xf numFmtId="0" fontId="23" fillId="0" borderId="0" xfId="51" applyFont="1">
      <alignment/>
      <protection/>
    </xf>
    <xf numFmtId="0" fontId="55" fillId="0" borderId="10" xfId="51" applyFont="1" applyBorder="1" applyAlignment="1">
      <alignment horizontal="center" vertical="center" wrapText="1"/>
      <protection/>
    </xf>
    <xf numFmtId="0" fontId="55" fillId="0" borderId="11" xfId="51" applyFont="1" applyBorder="1" applyAlignment="1">
      <alignment horizontal="center" vertical="center" wrapText="1"/>
      <protection/>
    </xf>
    <xf numFmtId="0" fontId="24" fillId="0" borderId="0" xfId="51" applyFont="1">
      <alignment/>
      <protection/>
    </xf>
    <xf numFmtId="199" fontId="24" fillId="33" borderId="17" xfId="51" applyNumberFormat="1" applyFont="1" applyFill="1" applyBorder="1">
      <alignment/>
      <protection/>
    </xf>
    <xf numFmtId="199" fontId="24" fillId="33" borderId="24" xfId="51" applyNumberFormat="1" applyFont="1" applyFill="1" applyBorder="1" applyAlignment="1">
      <alignment horizontal="right" vertical="center"/>
      <protection/>
    </xf>
    <xf numFmtId="199" fontId="24" fillId="0" borderId="25" xfId="51" applyNumberFormat="1" applyFont="1" applyBorder="1" applyAlignment="1">
      <alignment horizontal="right" vertical="center"/>
      <protection/>
    </xf>
    <xf numFmtId="199" fontId="24" fillId="33" borderId="25" xfId="51" applyNumberFormat="1" applyFont="1" applyFill="1" applyBorder="1" applyAlignment="1">
      <alignment horizontal="right" vertical="center"/>
      <protection/>
    </xf>
    <xf numFmtId="0" fontId="24" fillId="0" borderId="0" xfId="51" applyFont="1" applyFill="1" applyBorder="1" applyAlignment="1">
      <alignment horizontal="right" vertical="center"/>
      <protection/>
    </xf>
    <xf numFmtId="199" fontId="24" fillId="0" borderId="0" xfId="51" applyNumberFormat="1" applyFont="1" applyFill="1" applyBorder="1" applyAlignment="1">
      <alignment horizontal="right" vertical="center"/>
      <protection/>
    </xf>
    <xf numFmtId="0" fontId="23" fillId="0" borderId="0" xfId="51" applyFont="1" applyFill="1">
      <alignment/>
      <protection/>
    </xf>
    <xf numFmtId="199" fontId="23" fillId="0" borderId="0" xfId="51" applyNumberFormat="1" applyFont="1">
      <alignment/>
      <protection/>
    </xf>
    <xf numFmtId="0" fontId="23" fillId="0" borderId="0" xfId="51" applyFont="1" applyAlignment="1">
      <alignment horizontal="right" vertical="center"/>
      <protection/>
    </xf>
    <xf numFmtId="199" fontId="24" fillId="0" borderId="32" xfId="51" applyNumberFormat="1" applyFont="1" applyBorder="1">
      <alignment/>
      <protection/>
    </xf>
    <xf numFmtId="199" fontId="24" fillId="0" borderId="33" xfId="51" applyNumberFormat="1" applyFont="1" applyBorder="1">
      <alignment/>
      <protection/>
    </xf>
    <xf numFmtId="199" fontId="24" fillId="33" borderId="31" xfId="51" applyNumberFormat="1" applyFont="1" applyFill="1" applyBorder="1">
      <alignment/>
      <protection/>
    </xf>
    <xf numFmtId="199" fontId="24" fillId="0" borderId="17" xfId="51" applyNumberFormat="1" applyFont="1" applyBorder="1">
      <alignment/>
      <protection/>
    </xf>
    <xf numFmtId="199" fontId="24" fillId="0" borderId="31" xfId="51" applyNumberFormat="1" applyFont="1" applyBorder="1">
      <alignment/>
      <protection/>
    </xf>
    <xf numFmtId="199" fontId="24" fillId="0" borderId="34" xfId="51" applyNumberFormat="1" applyFont="1" applyBorder="1">
      <alignment/>
      <protection/>
    </xf>
    <xf numFmtId="199" fontId="24" fillId="0" borderId="35" xfId="51" applyNumberFormat="1" applyFont="1" applyBorder="1">
      <alignment/>
      <protection/>
    </xf>
    <xf numFmtId="0" fontId="23" fillId="0" borderId="0" xfId="51" applyFont="1" applyAlignment="1">
      <alignment horizontal="right"/>
      <protection/>
    </xf>
    <xf numFmtId="4" fontId="23" fillId="0" borderId="0" xfId="51" applyNumberFormat="1" applyFont="1">
      <alignment/>
      <protection/>
    </xf>
    <xf numFmtId="0" fontId="29" fillId="0" borderId="0" xfId="0" applyFont="1" applyAlignment="1">
      <alignment/>
    </xf>
    <xf numFmtId="199" fontId="30" fillId="0" borderId="17" xfId="0" applyNumberFormat="1" applyFont="1" applyFill="1" applyBorder="1" applyAlignment="1">
      <alignment/>
    </xf>
    <xf numFmtId="199" fontId="30" fillId="0" borderId="31" xfId="0" applyNumberFormat="1" applyFont="1" applyFill="1" applyBorder="1" applyAlignment="1">
      <alignment/>
    </xf>
    <xf numFmtId="199" fontId="30" fillId="0" borderId="34" xfId="0" applyNumberFormat="1" applyFont="1" applyBorder="1" applyAlignment="1">
      <alignment/>
    </xf>
    <xf numFmtId="199" fontId="30" fillId="0" borderId="35" xfId="0" applyNumberFormat="1" applyFont="1" applyBorder="1" applyAlignment="1">
      <alignment/>
    </xf>
    <xf numFmtId="199" fontId="31" fillId="0" borderId="32" xfId="0" applyNumberFormat="1" applyFont="1" applyBorder="1" applyAlignment="1">
      <alignment/>
    </xf>
    <xf numFmtId="199" fontId="31" fillId="0" borderId="33" xfId="0" applyNumberFormat="1" applyFont="1" applyBorder="1" applyAlignment="1">
      <alignment/>
    </xf>
    <xf numFmtId="0" fontId="24" fillId="33" borderId="12" xfId="51" applyFont="1" applyFill="1" applyBorder="1" applyAlignment="1">
      <alignment horizontal="center" vertical="center"/>
      <protection/>
    </xf>
    <xf numFmtId="0" fontId="24" fillId="33" borderId="13" xfId="51" applyFont="1" applyFill="1" applyBorder="1" applyAlignment="1">
      <alignment horizontal="center" vertical="center"/>
      <protection/>
    </xf>
    <xf numFmtId="0" fontId="24" fillId="33" borderId="14" xfId="51" applyFont="1" applyFill="1" applyBorder="1" applyAlignment="1">
      <alignment vertical="center" wrapText="1"/>
      <protection/>
    </xf>
    <xf numFmtId="199" fontId="24" fillId="33" borderId="15" xfId="51" applyNumberFormat="1" applyFont="1" applyFill="1" applyBorder="1" applyAlignment="1">
      <alignment vertical="center"/>
      <protection/>
    </xf>
    <xf numFmtId="199" fontId="24" fillId="33" borderId="13" xfId="51" applyNumberFormat="1" applyFont="1" applyFill="1" applyBorder="1" applyAlignment="1">
      <alignment vertical="center"/>
      <protection/>
    </xf>
    <xf numFmtId="199" fontId="24" fillId="33" borderId="14" xfId="51" applyNumberFormat="1" applyFont="1" applyFill="1" applyBorder="1" applyAlignment="1">
      <alignment vertical="center"/>
      <protection/>
    </xf>
    <xf numFmtId="0" fontId="23" fillId="0" borderId="16" xfId="51" applyFont="1" applyBorder="1" applyAlignment="1">
      <alignment horizontal="center" vertical="center"/>
      <protection/>
    </xf>
    <xf numFmtId="0" fontId="23" fillId="0" borderId="17" xfId="51" applyFont="1" applyBorder="1" applyAlignment="1">
      <alignment horizontal="center" vertical="center"/>
      <protection/>
    </xf>
    <xf numFmtId="0" fontId="23" fillId="0" borderId="18" xfId="51" applyFont="1" applyBorder="1" applyAlignment="1">
      <alignment vertical="center" wrapText="1"/>
      <protection/>
    </xf>
    <xf numFmtId="199" fontId="23" fillId="0" borderId="19" xfId="51" applyNumberFormat="1" applyFont="1" applyBorder="1" applyAlignment="1">
      <alignment vertical="center"/>
      <protection/>
    </xf>
    <xf numFmtId="199" fontId="23" fillId="0" borderId="17" xfId="51" applyNumberFormat="1" applyFont="1" applyBorder="1" applyAlignment="1">
      <alignment vertical="center"/>
      <protection/>
    </xf>
    <xf numFmtId="199" fontId="23" fillId="0" borderId="18" xfId="51" applyNumberFormat="1" applyFont="1" applyBorder="1" applyAlignment="1">
      <alignment vertical="center"/>
      <protection/>
    </xf>
    <xf numFmtId="0" fontId="24" fillId="33" borderId="16" xfId="51" applyFont="1" applyFill="1" applyBorder="1" applyAlignment="1">
      <alignment horizontal="center" vertical="center"/>
      <protection/>
    </xf>
    <xf numFmtId="0" fontId="24" fillId="33" borderId="17" xfId="51" applyFont="1" applyFill="1" applyBorder="1" applyAlignment="1">
      <alignment horizontal="center" vertical="center"/>
      <protection/>
    </xf>
    <xf numFmtId="0" fontId="24" fillId="33" borderId="18" xfId="51" applyFont="1" applyFill="1" applyBorder="1" applyAlignment="1">
      <alignment vertical="center" wrapText="1"/>
      <protection/>
    </xf>
    <xf numFmtId="199" fontId="24" fillId="33" borderId="19" xfId="51" applyNumberFormat="1" applyFont="1" applyFill="1" applyBorder="1" applyAlignment="1">
      <alignment vertical="center"/>
      <protection/>
    </xf>
    <xf numFmtId="199" fontId="24" fillId="33" borderId="17" xfId="51" applyNumberFormat="1" applyFont="1" applyFill="1" applyBorder="1" applyAlignment="1">
      <alignment vertical="center"/>
      <protection/>
    </xf>
    <xf numFmtId="199" fontId="24" fillId="33" borderId="18" xfId="51" applyNumberFormat="1" applyFont="1" applyFill="1" applyBorder="1" applyAlignment="1">
      <alignment vertical="center"/>
      <protection/>
    </xf>
    <xf numFmtId="0" fontId="23" fillId="0" borderId="20" xfId="51" applyFont="1" applyBorder="1" applyAlignment="1">
      <alignment horizontal="center" vertical="center"/>
      <protection/>
    </xf>
    <xf numFmtId="0" fontId="23" fillId="0" borderId="21" xfId="51" applyFont="1" applyBorder="1" applyAlignment="1">
      <alignment horizontal="center" vertical="center"/>
      <protection/>
    </xf>
    <xf numFmtId="0" fontId="23" fillId="0" borderId="22" xfId="51" applyFont="1" applyBorder="1" applyAlignment="1">
      <alignment vertical="center" wrapText="1"/>
      <protection/>
    </xf>
    <xf numFmtId="199" fontId="23" fillId="0" borderId="23" xfId="51" applyNumberFormat="1" applyFont="1" applyBorder="1" applyAlignment="1">
      <alignment vertical="center"/>
      <protection/>
    </xf>
    <xf numFmtId="199" fontId="23" fillId="0" borderId="21" xfId="51" applyNumberFormat="1" applyFont="1" applyBorder="1" applyAlignment="1">
      <alignment vertical="center"/>
      <protection/>
    </xf>
    <xf numFmtId="199" fontId="23" fillId="0" borderId="22" xfId="51" applyNumberFormat="1" applyFont="1" applyBorder="1" applyAlignment="1">
      <alignment vertical="center"/>
      <protection/>
    </xf>
    <xf numFmtId="0" fontId="24" fillId="33" borderId="26" xfId="51" applyFont="1" applyFill="1" applyBorder="1" applyAlignment="1">
      <alignment vertical="center"/>
      <protection/>
    </xf>
    <xf numFmtId="0" fontId="24" fillId="33" borderId="27" xfId="51" applyFont="1" applyFill="1" applyBorder="1" applyAlignment="1">
      <alignment vertical="center"/>
      <protection/>
    </xf>
    <xf numFmtId="0" fontId="24" fillId="33" borderId="28" xfId="51" applyFont="1" applyFill="1" applyBorder="1" applyAlignment="1">
      <alignment vertical="center" wrapText="1"/>
      <protection/>
    </xf>
    <xf numFmtId="199" fontId="24" fillId="33" borderId="26" xfId="51" applyNumberFormat="1" applyFont="1" applyFill="1" applyBorder="1" applyAlignment="1">
      <alignment vertical="center"/>
      <protection/>
    </xf>
    <xf numFmtId="199" fontId="24" fillId="33" borderId="27" xfId="51" applyNumberFormat="1" applyFont="1" applyFill="1" applyBorder="1" applyAlignment="1">
      <alignment vertical="center"/>
      <protection/>
    </xf>
    <xf numFmtId="0" fontId="23" fillId="0" borderId="16" xfId="51" applyFont="1" applyBorder="1" applyAlignment="1">
      <alignment vertical="center"/>
      <protection/>
    </xf>
    <xf numFmtId="0" fontId="23" fillId="0" borderId="17" xfId="51" applyFont="1" applyBorder="1" applyAlignment="1">
      <alignment vertical="center"/>
      <protection/>
    </xf>
    <xf numFmtId="0" fontId="23" fillId="0" borderId="29" xfId="51" applyFont="1" applyBorder="1" applyAlignment="1">
      <alignment vertical="center" wrapText="1"/>
      <protection/>
    </xf>
    <xf numFmtId="199" fontId="23" fillId="0" borderId="16" xfId="51" applyNumberFormat="1" applyFont="1" applyBorder="1" applyAlignment="1">
      <alignment vertical="center"/>
      <protection/>
    </xf>
    <xf numFmtId="0" fontId="24" fillId="33" borderId="16" xfId="51" applyFont="1" applyFill="1" applyBorder="1" applyAlignment="1">
      <alignment vertical="center"/>
      <protection/>
    </xf>
    <xf numFmtId="0" fontId="24" fillId="33" borderId="17" xfId="51" applyFont="1" applyFill="1" applyBorder="1" applyAlignment="1">
      <alignment vertical="center"/>
      <protection/>
    </xf>
    <xf numFmtId="0" fontId="24" fillId="33" borderId="29" xfId="51" applyFont="1" applyFill="1" applyBorder="1" applyAlignment="1">
      <alignment vertical="center" wrapText="1"/>
      <protection/>
    </xf>
    <xf numFmtId="199" fontId="24" fillId="33" borderId="16" xfId="51" applyNumberFormat="1" applyFont="1" applyFill="1" applyBorder="1" applyAlignment="1">
      <alignment vertical="center"/>
      <protection/>
    </xf>
    <xf numFmtId="199" fontId="25" fillId="0" borderId="18" xfId="51" applyNumberFormat="1" applyFont="1" applyBorder="1" applyAlignment="1">
      <alignment vertical="center"/>
      <protection/>
    </xf>
    <xf numFmtId="0" fontId="23" fillId="0" borderId="20" xfId="51" applyFont="1" applyBorder="1" applyAlignment="1">
      <alignment vertical="center"/>
      <protection/>
    </xf>
    <xf numFmtId="0" fontId="23" fillId="0" borderId="21" xfId="51" applyFont="1" applyBorder="1" applyAlignment="1">
      <alignment vertical="center"/>
      <protection/>
    </xf>
    <xf numFmtId="0" fontId="23" fillId="0" borderId="30" xfId="51" applyFont="1" applyBorder="1" applyAlignment="1">
      <alignment vertical="center" wrapText="1"/>
      <protection/>
    </xf>
    <xf numFmtId="199" fontId="23" fillId="0" borderId="20" xfId="51" applyNumberFormat="1" applyFont="1" applyBorder="1" applyAlignment="1">
      <alignment vertical="center"/>
      <protection/>
    </xf>
    <xf numFmtId="199" fontId="24" fillId="33" borderId="25" xfId="51" applyNumberFormat="1" applyFont="1" applyFill="1" applyBorder="1" applyAlignment="1">
      <alignment vertical="center"/>
      <protection/>
    </xf>
    <xf numFmtId="199" fontId="24" fillId="0" borderId="25" xfId="51" applyNumberFormat="1" applyFont="1" applyBorder="1" applyAlignment="1">
      <alignment vertical="center"/>
      <protection/>
    </xf>
    <xf numFmtId="199" fontId="27" fillId="0" borderId="36" xfId="0" applyNumberFormat="1" applyFont="1" applyFill="1" applyBorder="1" applyAlignment="1">
      <alignment vertical="center"/>
    </xf>
    <xf numFmtId="199" fontId="25" fillId="0" borderId="37" xfId="0" applyNumberFormat="1" applyFont="1" applyFill="1" applyBorder="1" applyAlignment="1">
      <alignment vertical="center"/>
    </xf>
    <xf numFmtId="199" fontId="25" fillId="0" borderId="36" xfId="0" applyNumberFormat="1" applyFont="1" applyFill="1" applyBorder="1" applyAlignment="1">
      <alignment vertical="center"/>
    </xf>
    <xf numFmtId="0" fontId="23" fillId="0" borderId="38" xfId="0" applyFont="1" applyBorder="1" applyAlignment="1">
      <alignment/>
    </xf>
    <xf numFmtId="0" fontId="25" fillId="0" borderId="36" xfId="0" applyFont="1" applyFill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39" xfId="0" applyFont="1" applyBorder="1" applyAlignment="1">
      <alignment vertical="center" wrapText="1"/>
    </xf>
    <xf numFmtId="199" fontId="25" fillId="0" borderId="40" xfId="0" applyNumberFormat="1" applyFont="1" applyBorder="1" applyAlignment="1">
      <alignment vertical="center"/>
    </xf>
    <xf numFmtId="199" fontId="25" fillId="0" borderId="41" xfId="0" applyNumberFormat="1" applyFont="1" applyBorder="1" applyAlignment="1">
      <alignment vertical="center"/>
    </xf>
    <xf numFmtId="199" fontId="25" fillId="0" borderId="42" xfId="0" applyNumberFormat="1" applyFont="1" applyBorder="1" applyAlignment="1">
      <alignment vertical="center"/>
    </xf>
    <xf numFmtId="0" fontId="25" fillId="0" borderId="43" xfId="0" applyFont="1" applyFill="1" applyBorder="1" applyAlignment="1">
      <alignment vertical="center" wrapText="1"/>
    </xf>
    <xf numFmtId="199" fontId="25" fillId="0" borderId="44" xfId="0" applyNumberFormat="1" applyFont="1" applyFill="1" applyBorder="1" applyAlignment="1">
      <alignment vertical="center"/>
    </xf>
    <xf numFmtId="0" fontId="56" fillId="0" borderId="45" xfId="0" applyFont="1" applyBorder="1" applyAlignment="1">
      <alignment vertical="center"/>
    </xf>
    <xf numFmtId="199" fontId="56" fillId="0" borderId="45" xfId="0" applyNumberFormat="1" applyFont="1" applyBorder="1" applyAlignment="1">
      <alignment vertical="center"/>
    </xf>
    <xf numFmtId="199" fontId="56" fillId="0" borderId="25" xfId="0" applyNumberFormat="1" applyFont="1" applyBorder="1" applyAlignment="1">
      <alignment vertical="center"/>
    </xf>
    <xf numFmtId="0" fontId="56" fillId="0" borderId="25" xfId="0" applyFont="1" applyBorder="1" applyAlignment="1">
      <alignment vertical="center"/>
    </xf>
    <xf numFmtId="199" fontId="25" fillId="0" borderId="43" xfId="0" applyNumberFormat="1" applyFont="1" applyFill="1" applyBorder="1" applyAlignment="1">
      <alignment vertical="center"/>
    </xf>
    <xf numFmtId="199" fontId="25" fillId="0" borderId="46" xfId="0" applyNumberFormat="1" applyFont="1" applyBorder="1" applyAlignment="1">
      <alignment vertical="center"/>
    </xf>
    <xf numFmtId="199" fontId="25" fillId="0" borderId="47" xfId="0" applyNumberFormat="1" applyFont="1" applyFill="1" applyBorder="1" applyAlignment="1">
      <alignment vertical="center"/>
    </xf>
    <xf numFmtId="199" fontId="25" fillId="0" borderId="48" xfId="0" applyNumberFormat="1" applyFont="1" applyFill="1" applyBorder="1" applyAlignment="1">
      <alignment vertical="center"/>
    </xf>
    <xf numFmtId="199" fontId="27" fillId="0" borderId="49" xfId="0" applyNumberFormat="1" applyFont="1" applyFill="1" applyBorder="1" applyAlignment="1">
      <alignment vertical="center"/>
    </xf>
    <xf numFmtId="199" fontId="27" fillId="0" borderId="50" xfId="0" applyNumberFormat="1" applyFont="1" applyFill="1" applyBorder="1" applyAlignment="1">
      <alignment vertical="center"/>
    </xf>
    <xf numFmtId="199" fontId="27" fillId="0" borderId="46" xfId="0" applyNumberFormat="1" applyFont="1" applyFill="1" applyBorder="1" applyAlignment="1">
      <alignment vertical="center"/>
    </xf>
    <xf numFmtId="0" fontId="25" fillId="0" borderId="46" xfId="0" applyFont="1" applyFill="1" applyBorder="1" applyAlignment="1">
      <alignment vertical="center" wrapText="1"/>
    </xf>
    <xf numFmtId="199" fontId="25" fillId="0" borderId="51" xfId="0" applyNumberFormat="1" applyFont="1" applyBorder="1" applyAlignment="1">
      <alignment vertical="center"/>
    </xf>
    <xf numFmtId="199" fontId="27" fillId="33" borderId="45" xfId="0" applyNumberFormat="1" applyFont="1" applyFill="1" applyBorder="1" applyAlignment="1">
      <alignment vertical="center"/>
    </xf>
    <xf numFmtId="0" fontId="57" fillId="33" borderId="52" xfId="0" applyFont="1" applyFill="1" applyBorder="1" applyAlignment="1">
      <alignment horizontal="center" vertical="center"/>
    </xf>
    <xf numFmtId="199" fontId="27" fillId="33" borderId="51" xfId="0" applyNumberFormat="1" applyFont="1" applyFill="1" applyBorder="1" applyAlignment="1">
      <alignment vertical="center"/>
    </xf>
    <xf numFmtId="0" fontId="25" fillId="0" borderId="25" xfId="0" applyFont="1" applyFill="1" applyBorder="1" applyAlignment="1">
      <alignment vertical="center" wrapText="1"/>
    </xf>
    <xf numFmtId="199" fontId="25" fillId="0" borderId="25" xfId="0" applyNumberFormat="1" applyFont="1" applyFill="1" applyBorder="1" applyAlignment="1">
      <alignment vertical="center"/>
    </xf>
    <xf numFmtId="0" fontId="24" fillId="33" borderId="52" xfId="51" applyFont="1" applyFill="1" applyBorder="1" applyAlignment="1">
      <alignment vertical="center" wrapText="1"/>
      <protection/>
    </xf>
    <xf numFmtId="0" fontId="25" fillId="0" borderId="53" xfId="0" applyFont="1" applyBorder="1" applyAlignment="1">
      <alignment vertical="center" wrapText="1"/>
    </xf>
    <xf numFmtId="0" fontId="24" fillId="33" borderId="45" xfId="51" applyFont="1" applyFill="1" applyBorder="1" applyAlignment="1">
      <alignment vertical="center" wrapText="1"/>
      <protection/>
    </xf>
    <xf numFmtId="0" fontId="30" fillId="34" borderId="30" xfId="0" applyFont="1" applyFill="1" applyBorder="1" applyAlignment="1">
      <alignment vertical="center" wrapText="1"/>
    </xf>
    <xf numFmtId="199" fontId="27" fillId="34" borderId="20" xfId="0" applyNumberFormat="1" applyFont="1" applyFill="1" applyBorder="1" applyAlignment="1">
      <alignment vertical="center"/>
    </xf>
    <xf numFmtId="199" fontId="27" fillId="34" borderId="25" xfId="0" applyNumberFormat="1" applyFont="1" applyFill="1" applyBorder="1" applyAlignment="1">
      <alignment vertical="center"/>
    </xf>
    <xf numFmtId="199" fontId="54" fillId="0" borderId="25" xfId="0" applyNumberFormat="1" applyFont="1" applyBorder="1" applyAlignment="1">
      <alignment horizontal="right" vertical="center"/>
    </xf>
    <xf numFmtId="0" fontId="25" fillId="0" borderId="0" xfId="51" applyFont="1">
      <alignment/>
      <protection/>
    </xf>
    <xf numFmtId="0" fontId="27" fillId="33" borderId="12" xfId="51" applyFont="1" applyFill="1" applyBorder="1" applyAlignment="1">
      <alignment horizontal="center"/>
      <protection/>
    </xf>
    <xf numFmtId="0" fontId="27" fillId="33" borderId="13" xfId="51" applyFont="1" applyFill="1" applyBorder="1" applyAlignment="1">
      <alignment horizontal="center"/>
      <protection/>
    </xf>
    <xf numFmtId="0" fontId="27" fillId="33" borderId="54" xfId="51" applyFont="1" applyFill="1" applyBorder="1" applyAlignment="1">
      <alignment wrapText="1"/>
      <protection/>
    </xf>
    <xf numFmtId="199" fontId="27" fillId="33" borderId="26" xfId="51" applyNumberFormat="1" applyFont="1" applyFill="1" applyBorder="1">
      <alignment/>
      <protection/>
    </xf>
    <xf numFmtId="199" fontId="27" fillId="33" borderId="27" xfId="51" applyNumberFormat="1" applyFont="1" applyFill="1" applyBorder="1">
      <alignment/>
      <protection/>
    </xf>
    <xf numFmtId="199" fontId="27" fillId="33" borderId="14" xfId="51" applyNumberFormat="1" applyFont="1" applyFill="1" applyBorder="1">
      <alignment/>
      <protection/>
    </xf>
    <xf numFmtId="0" fontId="27" fillId="0" borderId="0" xfId="51" applyFont="1">
      <alignment/>
      <protection/>
    </xf>
    <xf numFmtId="0" fontId="25" fillId="0" borderId="16" xfId="51" applyFont="1" applyBorder="1" applyAlignment="1">
      <alignment horizontal="center"/>
      <protection/>
    </xf>
    <xf numFmtId="0" fontId="25" fillId="0" borderId="17" xfId="51" applyFont="1" applyBorder="1" applyAlignment="1">
      <alignment horizontal="center"/>
      <protection/>
    </xf>
    <xf numFmtId="0" fontId="25" fillId="0" borderId="29" xfId="51" applyFont="1" applyBorder="1" applyAlignment="1">
      <alignment wrapText="1"/>
      <protection/>
    </xf>
    <xf numFmtId="199" fontId="25" fillId="0" borderId="16" xfId="51" applyNumberFormat="1" applyFont="1" applyBorder="1">
      <alignment/>
      <protection/>
    </xf>
    <xf numFmtId="199" fontId="25" fillId="0" borderId="17" xfId="51" applyNumberFormat="1" applyFont="1" applyBorder="1">
      <alignment/>
      <protection/>
    </xf>
    <xf numFmtId="199" fontId="25" fillId="0" borderId="18" xfId="51" applyNumberFormat="1" applyFont="1" applyBorder="1">
      <alignment/>
      <protection/>
    </xf>
    <xf numFmtId="0" fontId="27" fillId="33" borderId="16" xfId="51" applyFont="1" applyFill="1" applyBorder="1" applyAlignment="1">
      <alignment horizontal="center"/>
      <protection/>
    </xf>
    <xf numFmtId="0" fontId="27" fillId="33" borderId="17" xfId="51" applyFont="1" applyFill="1" applyBorder="1" applyAlignment="1">
      <alignment horizontal="center"/>
      <protection/>
    </xf>
    <xf numFmtId="0" fontId="27" fillId="33" borderId="29" xfId="51" applyFont="1" applyFill="1" applyBorder="1" applyAlignment="1">
      <alignment wrapText="1"/>
      <protection/>
    </xf>
    <xf numFmtId="199" fontId="27" fillId="33" borderId="16" xfId="51" applyNumberFormat="1" applyFont="1" applyFill="1" applyBorder="1">
      <alignment/>
      <protection/>
    </xf>
    <xf numFmtId="199" fontId="27" fillId="33" borderId="17" xfId="51" applyNumberFormat="1" applyFont="1" applyFill="1" applyBorder="1">
      <alignment/>
      <protection/>
    </xf>
    <xf numFmtId="199" fontId="27" fillId="33" borderId="18" xfId="51" applyNumberFormat="1" applyFont="1" applyFill="1" applyBorder="1">
      <alignment/>
      <protection/>
    </xf>
    <xf numFmtId="0" fontId="25" fillId="0" borderId="20" xfId="51" applyFont="1" applyBorder="1" applyAlignment="1">
      <alignment horizontal="center"/>
      <protection/>
    </xf>
    <xf numFmtId="0" fontId="25" fillId="0" borderId="21" xfId="51" applyFont="1" applyBorder="1" applyAlignment="1">
      <alignment horizontal="center"/>
      <protection/>
    </xf>
    <xf numFmtId="0" fontId="25" fillId="0" borderId="30" xfId="51" applyFont="1" applyBorder="1" applyAlignment="1">
      <alignment wrapText="1"/>
      <protection/>
    </xf>
    <xf numFmtId="199" fontId="25" fillId="0" borderId="20" xfId="51" applyNumberFormat="1" applyFont="1" applyBorder="1">
      <alignment/>
      <protection/>
    </xf>
    <xf numFmtId="199" fontId="25" fillId="0" borderId="21" xfId="51" applyNumberFormat="1" applyFont="1" applyBorder="1">
      <alignment/>
      <protection/>
    </xf>
    <xf numFmtId="199" fontId="25" fillId="0" borderId="22" xfId="51" applyNumberFormat="1" applyFont="1" applyBorder="1">
      <alignment/>
      <protection/>
    </xf>
    <xf numFmtId="199" fontId="27" fillId="33" borderId="25" xfId="51" applyNumberFormat="1" applyFont="1" applyFill="1" applyBorder="1" applyAlignment="1">
      <alignment horizontal="right" vertical="center"/>
      <protection/>
    </xf>
    <xf numFmtId="199" fontId="27" fillId="0" borderId="25" xfId="51" applyNumberFormat="1" applyFont="1" applyBorder="1" applyAlignment="1">
      <alignment horizontal="right" vertical="center"/>
      <protection/>
    </xf>
    <xf numFmtId="0" fontId="25" fillId="0" borderId="0" xfId="51" applyFont="1" applyBorder="1">
      <alignment/>
      <protection/>
    </xf>
    <xf numFmtId="0" fontId="27" fillId="0" borderId="0" xfId="51" applyFont="1" applyFill="1" applyBorder="1" applyAlignment="1">
      <alignment vertical="center"/>
      <protection/>
    </xf>
    <xf numFmtId="0" fontId="27" fillId="0" borderId="55" xfId="51" applyFont="1" applyFill="1" applyBorder="1" applyAlignment="1">
      <alignment vertical="center"/>
      <protection/>
    </xf>
    <xf numFmtId="0" fontId="27" fillId="0" borderId="56" xfId="51" applyNumberFormat="1" applyFont="1" applyBorder="1" applyAlignment="1">
      <alignment horizontal="center" vertical="center" wrapText="1"/>
      <protection/>
    </xf>
    <xf numFmtId="3" fontId="27" fillId="0" borderId="56" xfId="51" applyNumberFormat="1" applyFont="1" applyBorder="1" applyAlignment="1" quotePrefix="1">
      <alignment horizontal="center" vertical="center" wrapText="1"/>
      <protection/>
    </xf>
    <xf numFmtId="3" fontId="27" fillId="0" borderId="56" xfId="51" applyNumberFormat="1" applyFont="1" applyBorder="1" applyAlignment="1">
      <alignment horizontal="center" vertical="center" wrapText="1"/>
      <protection/>
    </xf>
    <xf numFmtId="0" fontId="23" fillId="0" borderId="0" xfId="51" applyFont="1" applyBorder="1">
      <alignment/>
      <protection/>
    </xf>
    <xf numFmtId="3" fontId="27" fillId="0" borderId="57" xfId="51" applyNumberFormat="1" applyFont="1" applyBorder="1" applyAlignment="1">
      <alignment horizontal="center" vertical="center" wrapText="1"/>
      <protection/>
    </xf>
    <xf numFmtId="0" fontId="0" fillId="0" borderId="58" xfId="0" applyBorder="1" applyAlignment="1">
      <alignment/>
    </xf>
    <xf numFmtId="0" fontId="24" fillId="0" borderId="58" xfId="51" applyFont="1" applyBorder="1">
      <alignment/>
      <protection/>
    </xf>
    <xf numFmtId="0" fontId="3" fillId="0" borderId="0" xfId="0" applyFont="1" applyAlignment="1">
      <alignment/>
    </xf>
    <xf numFmtId="0" fontId="25" fillId="0" borderId="59" xfId="0" applyFont="1" applyBorder="1" applyAlignment="1">
      <alignment wrapText="1"/>
    </xf>
    <xf numFmtId="199" fontId="25" fillId="0" borderId="60" xfId="0" applyNumberFormat="1" applyFont="1" applyBorder="1" applyAlignment="1">
      <alignment vertical="center"/>
    </xf>
    <xf numFmtId="199" fontId="25" fillId="0" borderId="61" xfId="0" applyNumberFormat="1" applyFont="1" applyBorder="1" applyAlignment="1">
      <alignment vertical="center"/>
    </xf>
    <xf numFmtId="0" fontId="27" fillId="0" borderId="60" xfId="0" applyFont="1" applyBorder="1" applyAlignment="1">
      <alignment/>
    </xf>
    <xf numFmtId="0" fontId="25" fillId="0" borderId="62" xfId="0" applyFont="1" applyBorder="1" applyAlignment="1">
      <alignment/>
    </xf>
    <xf numFmtId="199" fontId="25" fillId="0" borderId="62" xfId="0" applyNumberFormat="1" applyFont="1" applyBorder="1" applyAlignment="1">
      <alignment vertical="center"/>
    </xf>
    <xf numFmtId="0" fontId="25" fillId="0" borderId="13" xfId="0" applyFont="1" applyBorder="1" applyAlignment="1">
      <alignment/>
    </xf>
    <xf numFmtId="0" fontId="27" fillId="33" borderId="54" xfId="0" applyFont="1" applyFill="1" applyBorder="1" applyAlignment="1">
      <alignment/>
    </xf>
    <xf numFmtId="199" fontId="25" fillId="33" borderId="63" xfId="0" applyNumberFormat="1" applyFont="1" applyFill="1" applyBorder="1" applyAlignment="1">
      <alignment vertical="center"/>
    </xf>
    <xf numFmtId="199" fontId="25" fillId="33" borderId="64" xfId="0" applyNumberFormat="1" applyFont="1" applyFill="1" applyBorder="1" applyAlignment="1">
      <alignment vertical="center"/>
    </xf>
    <xf numFmtId="0" fontId="27" fillId="0" borderId="29" xfId="0" applyFont="1" applyBorder="1" applyAlignment="1">
      <alignment/>
    </xf>
    <xf numFmtId="0" fontId="25" fillId="0" borderId="64" xfId="0" applyFont="1" applyBorder="1" applyAlignment="1">
      <alignment/>
    </xf>
    <xf numFmtId="0" fontId="25" fillId="0" borderId="48" xfId="0" applyFont="1" applyBorder="1" applyAlignment="1">
      <alignment wrapText="1"/>
    </xf>
    <xf numFmtId="199" fontId="25" fillId="0" borderId="65" xfId="0" applyNumberFormat="1" applyFont="1" applyBorder="1" applyAlignment="1">
      <alignment vertical="center"/>
    </xf>
    <xf numFmtId="199" fontId="25" fillId="0" borderId="64" xfId="0" applyNumberFormat="1" applyFont="1" applyBorder="1" applyAlignment="1">
      <alignment vertical="center"/>
    </xf>
    <xf numFmtId="199" fontId="25" fillId="0" borderId="66" xfId="0" applyNumberFormat="1" applyFont="1" applyBorder="1" applyAlignment="1">
      <alignment vertical="center"/>
    </xf>
    <xf numFmtId="0" fontId="27" fillId="33" borderId="67" xfId="0" applyFont="1" applyFill="1" applyBorder="1" applyAlignment="1">
      <alignment wrapText="1"/>
    </xf>
    <xf numFmtId="0" fontId="25" fillId="0" borderId="41" xfId="0" applyFont="1" applyBorder="1" applyAlignment="1">
      <alignment/>
    </xf>
    <xf numFmtId="0" fontId="25" fillId="33" borderId="64" xfId="0" applyFont="1" applyFill="1" applyBorder="1" applyAlignment="1">
      <alignment/>
    </xf>
    <xf numFmtId="199" fontId="25" fillId="33" borderId="66" xfId="0" applyNumberFormat="1" applyFont="1" applyFill="1" applyBorder="1" applyAlignment="1">
      <alignment vertical="center"/>
    </xf>
    <xf numFmtId="199" fontId="0" fillId="0" borderId="18" xfId="0" applyNumberFormat="1" applyBorder="1" applyAlignment="1">
      <alignment/>
    </xf>
    <xf numFmtId="0" fontId="27" fillId="0" borderId="0" xfId="51" applyFont="1" applyAlignment="1">
      <alignment horizontal="center"/>
      <protection/>
    </xf>
    <xf numFmtId="0" fontId="30" fillId="0" borderId="0" xfId="0" applyFont="1" applyBorder="1" applyAlignment="1">
      <alignment horizontal="right"/>
    </xf>
    <xf numFmtId="199" fontId="30" fillId="0" borderId="0" xfId="0" applyNumberFormat="1" applyFont="1" applyBorder="1" applyAlignment="1">
      <alignment/>
    </xf>
    <xf numFmtId="0" fontId="25" fillId="0" borderId="45" xfId="0" applyFont="1" applyBorder="1" applyAlignment="1">
      <alignment/>
    </xf>
    <xf numFmtId="0" fontId="25" fillId="0" borderId="68" xfId="0" applyFont="1" applyBorder="1" applyAlignment="1">
      <alignment horizontal="center"/>
    </xf>
    <xf numFmtId="4" fontId="25" fillId="0" borderId="69" xfId="0" applyNumberFormat="1" applyFont="1" applyBorder="1" applyAlignment="1">
      <alignment horizontal="center"/>
    </xf>
    <xf numFmtId="0" fontId="25" fillId="0" borderId="60" xfId="0" applyFont="1" applyBorder="1" applyAlignment="1">
      <alignment/>
    </xf>
    <xf numFmtId="0" fontId="25" fillId="0" borderId="59" xfId="0" applyFont="1" applyBorder="1" applyAlignment="1">
      <alignment/>
    </xf>
    <xf numFmtId="0" fontId="25" fillId="0" borderId="61" xfId="0" applyFont="1" applyBorder="1" applyAlignment="1">
      <alignment/>
    </xf>
    <xf numFmtId="0" fontId="25" fillId="0" borderId="70" xfId="0" applyFont="1" applyBorder="1" applyAlignment="1">
      <alignment/>
    </xf>
    <xf numFmtId="0" fontId="25" fillId="0" borderId="47" xfId="0" applyFont="1" applyBorder="1" applyAlignment="1">
      <alignment/>
    </xf>
    <xf numFmtId="0" fontId="25" fillId="0" borderId="47" xfId="0" applyFont="1" applyBorder="1" applyAlignment="1">
      <alignment horizontal="center"/>
    </xf>
    <xf numFmtId="0" fontId="25" fillId="0" borderId="71" xfId="0" applyFont="1" applyBorder="1" applyAlignment="1">
      <alignment/>
    </xf>
    <xf numFmtId="0" fontId="25" fillId="0" borderId="65" xfId="0" applyFont="1" applyBorder="1" applyAlignment="1">
      <alignment/>
    </xf>
    <xf numFmtId="0" fontId="25" fillId="0" borderId="48" xfId="0" applyFont="1" applyBorder="1" applyAlignment="1">
      <alignment/>
    </xf>
    <xf numFmtId="0" fontId="25" fillId="0" borderId="37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72" xfId="0" applyFont="1" applyBorder="1" applyAlignment="1">
      <alignment/>
    </xf>
    <xf numFmtId="0" fontId="25" fillId="0" borderId="29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73" xfId="0" applyFont="1" applyBorder="1" applyAlignment="1">
      <alignment/>
    </xf>
    <xf numFmtId="0" fontId="25" fillId="0" borderId="74" xfId="0" applyFont="1" applyBorder="1" applyAlignment="1">
      <alignment/>
    </xf>
    <xf numFmtId="0" fontId="27" fillId="35" borderId="0" xfId="51" applyFont="1" applyFill="1" applyBorder="1" applyAlignment="1">
      <alignment horizontal="right" vertical="center"/>
      <protection/>
    </xf>
    <xf numFmtId="199" fontId="27" fillId="35" borderId="0" xfId="51" applyNumberFormat="1" applyFont="1" applyFill="1" applyBorder="1" applyAlignment="1">
      <alignment horizontal="right" vertical="center"/>
      <protection/>
    </xf>
    <xf numFmtId="0" fontId="5" fillId="0" borderId="0" xfId="0" applyFont="1" applyAlignment="1">
      <alignment/>
    </xf>
    <xf numFmtId="4" fontId="31" fillId="33" borderId="75" xfId="51" applyNumberFormat="1" applyFont="1" applyFill="1" applyBorder="1" applyAlignment="1">
      <alignment horizontal="center" vertical="center" wrapText="1"/>
      <protection/>
    </xf>
    <xf numFmtId="4" fontId="31" fillId="33" borderId="75" xfId="51" applyNumberFormat="1" applyFont="1" applyFill="1" applyBorder="1" applyAlignment="1">
      <alignment vertical="center" wrapText="1"/>
      <protection/>
    </xf>
    <xf numFmtId="4" fontId="31" fillId="33" borderId="75" xfId="51" applyNumberFormat="1" applyFont="1" applyFill="1" applyBorder="1" applyAlignment="1">
      <alignment horizontal="right"/>
      <protection/>
    </xf>
    <xf numFmtId="4" fontId="31" fillId="33" borderId="76" xfId="51" applyNumberFormat="1" applyFont="1" applyFill="1" applyBorder="1" applyAlignment="1">
      <alignment horizontal="right"/>
      <protection/>
    </xf>
    <xf numFmtId="4" fontId="31" fillId="33" borderId="77" xfId="51" applyNumberFormat="1" applyFont="1" applyFill="1" applyBorder="1" applyAlignment="1">
      <alignment horizontal="right"/>
      <protection/>
    </xf>
    <xf numFmtId="4" fontId="25" fillId="0" borderId="17" xfId="51" applyNumberFormat="1" applyFont="1" applyBorder="1" applyAlignment="1">
      <alignment vertical="center" wrapText="1"/>
      <protection/>
    </xf>
    <xf numFmtId="4" fontId="25" fillId="0" borderId="17" xfId="51" applyNumberFormat="1" applyFont="1" applyBorder="1" applyAlignment="1">
      <alignment horizontal="right"/>
      <protection/>
    </xf>
    <xf numFmtId="4" fontId="31" fillId="0" borderId="17" xfId="51" applyNumberFormat="1" applyFont="1" applyBorder="1" applyAlignment="1">
      <alignment horizontal="right"/>
      <protection/>
    </xf>
    <xf numFmtId="4" fontId="31" fillId="0" borderId="29" xfId="51" applyNumberFormat="1" applyFont="1" applyBorder="1" applyAlignment="1">
      <alignment horizontal="right"/>
      <protection/>
    </xf>
    <xf numFmtId="4" fontId="25" fillId="0" borderId="17" xfId="51" applyNumberFormat="1" applyFont="1" applyBorder="1">
      <alignment/>
      <protection/>
    </xf>
    <xf numFmtId="4" fontId="25" fillId="0" borderId="29" xfId="51" applyNumberFormat="1" applyFont="1" applyBorder="1">
      <alignment/>
      <protection/>
    </xf>
    <xf numFmtId="4" fontId="31" fillId="33" borderId="17" xfId="51" applyNumberFormat="1" applyFont="1" applyFill="1" applyBorder="1" applyAlignment="1">
      <alignment horizontal="center" vertical="center" wrapText="1"/>
      <protection/>
    </xf>
    <xf numFmtId="4" fontId="31" fillId="33" borderId="17" xfId="51" applyNumberFormat="1" applyFont="1" applyFill="1" applyBorder="1" applyAlignment="1">
      <alignment vertical="center" wrapText="1"/>
      <protection/>
    </xf>
    <xf numFmtId="4" fontId="31" fillId="33" borderId="17" xfId="51" applyNumberFormat="1" applyFont="1" applyFill="1" applyBorder="1" applyAlignment="1">
      <alignment horizontal="right"/>
      <protection/>
    </xf>
    <xf numFmtId="4" fontId="31" fillId="33" borderId="17" xfId="51" applyNumberFormat="1" applyFont="1" applyFill="1" applyBorder="1">
      <alignment/>
      <protection/>
    </xf>
    <xf numFmtId="4" fontId="31" fillId="33" borderId="29" xfId="51" applyNumberFormat="1" applyFont="1" applyFill="1" applyBorder="1">
      <alignment/>
      <protection/>
    </xf>
    <xf numFmtId="4" fontId="25" fillId="0" borderId="17" xfId="51" applyNumberFormat="1" applyFont="1" applyBorder="1" applyAlignment="1">
      <alignment horizontal="right" vertical="center"/>
      <protection/>
    </xf>
    <xf numFmtId="4" fontId="31" fillId="0" borderId="17" xfId="51" applyNumberFormat="1" applyFont="1" applyBorder="1" applyAlignment="1">
      <alignment horizontal="right" vertical="center"/>
      <protection/>
    </xf>
    <xf numFmtId="4" fontId="31" fillId="0" borderId="29" xfId="51" applyNumberFormat="1" applyFont="1" applyBorder="1" applyAlignment="1">
      <alignment horizontal="right" vertical="center"/>
      <protection/>
    </xf>
    <xf numFmtId="4" fontId="25" fillId="0" borderId="13" xfId="51" applyNumberFormat="1" applyFont="1" applyBorder="1" applyAlignment="1">
      <alignment vertical="center" wrapText="1"/>
      <protection/>
    </xf>
    <xf numFmtId="4" fontId="25" fillId="0" borderId="13" xfId="51" applyNumberFormat="1" applyFont="1" applyBorder="1" applyAlignment="1">
      <alignment horizontal="right"/>
      <protection/>
    </xf>
    <xf numFmtId="4" fontId="25" fillId="0" borderId="13" xfId="51" applyNumberFormat="1" applyFont="1" applyBorder="1">
      <alignment/>
      <protection/>
    </xf>
    <xf numFmtId="4" fontId="25" fillId="0" borderId="78" xfId="51" applyNumberFormat="1" applyFont="1" applyBorder="1">
      <alignment/>
      <protection/>
    </xf>
    <xf numFmtId="4" fontId="25" fillId="0" borderId="79" xfId="51" applyNumberFormat="1" applyFont="1" applyBorder="1" applyAlignment="1">
      <alignment horizontal="center" vertical="center" wrapText="1"/>
      <protection/>
    </xf>
    <xf numFmtId="4" fontId="25" fillId="0" borderId="31" xfId="51" applyNumberFormat="1" applyFont="1" applyBorder="1">
      <alignment/>
      <protection/>
    </xf>
    <xf numFmtId="4" fontId="31" fillId="0" borderId="31" xfId="51" applyNumberFormat="1" applyFont="1" applyBorder="1" applyAlignment="1">
      <alignment horizontal="right" vertical="center"/>
      <protection/>
    </xf>
    <xf numFmtId="4" fontId="31" fillId="33" borderId="31" xfId="51" applyNumberFormat="1" applyFont="1" applyFill="1" applyBorder="1">
      <alignment/>
      <protection/>
    </xf>
    <xf numFmtId="4" fontId="25" fillId="0" borderId="31" xfId="51" applyNumberFormat="1" applyFont="1" applyBorder="1" applyAlignment="1">
      <alignment horizontal="right" vertical="center"/>
      <protection/>
    </xf>
    <xf numFmtId="4" fontId="31" fillId="33" borderId="17" xfId="51" applyNumberFormat="1" applyFont="1" applyFill="1" applyBorder="1" applyAlignment="1">
      <alignment horizontal="right" vertical="center"/>
      <protection/>
    </xf>
    <xf numFmtId="4" fontId="31" fillId="33" borderId="31" xfId="51" applyNumberFormat="1" applyFont="1" applyFill="1" applyBorder="1" applyAlignment="1">
      <alignment horizontal="right" vertical="center"/>
      <protection/>
    </xf>
    <xf numFmtId="4" fontId="34" fillId="0" borderId="17" xfId="51" applyNumberFormat="1" applyFont="1" applyBorder="1" applyAlignment="1">
      <alignment horizontal="right" vertical="center"/>
      <protection/>
    </xf>
    <xf numFmtId="4" fontId="34" fillId="0" borderId="31" xfId="51" applyNumberFormat="1" applyFont="1" applyBorder="1" applyAlignment="1">
      <alignment horizontal="right" vertical="center"/>
      <protection/>
    </xf>
    <xf numFmtId="4" fontId="25" fillId="0" borderId="80" xfId="51" applyNumberFormat="1" applyFont="1" applyBorder="1" applyAlignment="1">
      <alignment horizontal="center" vertical="center" wrapText="1"/>
      <protection/>
    </xf>
    <xf numFmtId="4" fontId="25" fillId="0" borderId="81" xfId="51" applyNumberFormat="1" applyFont="1" applyBorder="1" applyAlignment="1">
      <alignment vertical="center" wrapText="1"/>
      <protection/>
    </xf>
    <xf numFmtId="4" fontId="25" fillId="0" borderId="81" xfId="51" applyNumberFormat="1" applyFont="1" applyBorder="1" applyAlignment="1">
      <alignment horizontal="right"/>
      <protection/>
    </xf>
    <xf numFmtId="4" fontId="25" fillId="0" borderId="81" xfId="51" applyNumberFormat="1" applyFont="1" applyBorder="1">
      <alignment/>
      <protection/>
    </xf>
    <xf numFmtId="4" fontId="25" fillId="0" borderId="81" xfId="51" applyNumberFormat="1" applyFont="1" applyBorder="1" applyAlignment="1">
      <alignment horizontal="right" vertical="center"/>
      <protection/>
    </xf>
    <xf numFmtId="4" fontId="25" fillId="0" borderId="82" xfId="51" applyNumberFormat="1" applyFont="1" applyBorder="1" applyAlignment="1">
      <alignment horizontal="right" vertical="center"/>
      <protection/>
    </xf>
    <xf numFmtId="4" fontId="27" fillId="0" borderId="83" xfId="51" applyNumberFormat="1" applyFont="1" applyBorder="1">
      <alignment/>
      <protection/>
    </xf>
    <xf numFmtId="4" fontId="27" fillId="0" borderId="84" xfId="51" applyNumberFormat="1" applyFont="1" applyBorder="1">
      <alignment/>
      <protection/>
    </xf>
    <xf numFmtId="4" fontId="27" fillId="0" borderId="85" xfId="51" applyNumberFormat="1" applyFont="1" applyBorder="1">
      <alignment/>
      <protection/>
    </xf>
    <xf numFmtId="4" fontId="27" fillId="33" borderId="24" xfId="51" applyNumberFormat="1" applyFont="1" applyFill="1" applyBorder="1">
      <alignment/>
      <protection/>
    </xf>
    <xf numFmtId="4" fontId="27" fillId="0" borderId="0" xfId="51" applyNumberFormat="1" applyFont="1" applyFill="1" applyBorder="1">
      <alignment/>
      <protection/>
    </xf>
    <xf numFmtId="4" fontId="25" fillId="0" borderId="0" xfId="51" applyNumberFormat="1" applyFont="1">
      <alignment/>
      <protection/>
    </xf>
    <xf numFmtId="4" fontId="27" fillId="0" borderId="25" xfId="51" applyNumberFormat="1" applyFont="1" applyBorder="1">
      <alignment/>
      <protection/>
    </xf>
    <xf numFmtId="4" fontId="27" fillId="33" borderId="25" xfId="51" applyNumberFormat="1" applyFont="1" applyFill="1" applyBorder="1">
      <alignment/>
      <protection/>
    </xf>
    <xf numFmtId="4" fontId="27" fillId="0" borderId="0" xfId="51" applyNumberFormat="1" applyFont="1" applyFill="1" applyBorder="1" applyAlignment="1">
      <alignment horizontal="right"/>
      <protection/>
    </xf>
    <xf numFmtId="4" fontId="25" fillId="0" borderId="0" xfId="51" applyNumberFormat="1" applyFont="1" applyBorder="1">
      <alignment/>
      <protection/>
    </xf>
    <xf numFmtId="4" fontId="25" fillId="0" borderId="0" xfId="51" applyNumberFormat="1" applyFont="1" applyFill="1" applyBorder="1">
      <alignment/>
      <protection/>
    </xf>
    <xf numFmtId="4" fontId="27" fillId="0" borderId="56" xfId="51" applyNumberFormat="1" applyFont="1" applyBorder="1" applyAlignment="1">
      <alignment horizontal="center" vertical="center" wrapText="1"/>
      <protection/>
    </xf>
    <xf numFmtId="4" fontId="27" fillId="0" borderId="56" xfId="51" applyNumberFormat="1" applyFont="1" applyBorder="1" applyAlignment="1" quotePrefix="1">
      <alignment horizontal="center" vertical="center" wrapText="1"/>
      <protection/>
    </xf>
    <xf numFmtId="4" fontId="31" fillId="33" borderId="33" xfId="51" applyNumberFormat="1" applyFont="1" applyFill="1" applyBorder="1" applyAlignment="1">
      <alignment horizontal="right"/>
      <protection/>
    </xf>
    <xf numFmtId="4" fontId="31" fillId="0" borderId="31" xfId="51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" fontId="27" fillId="0" borderId="32" xfId="51" applyNumberFormat="1" applyFont="1" applyBorder="1">
      <alignment/>
      <protection/>
    </xf>
    <xf numFmtId="4" fontId="27" fillId="0" borderId="33" xfId="51" applyNumberFormat="1" applyFont="1" applyBorder="1">
      <alignment/>
      <protection/>
    </xf>
    <xf numFmtId="4" fontId="27" fillId="33" borderId="17" xfId="51" applyNumberFormat="1" applyFont="1" applyFill="1" applyBorder="1">
      <alignment/>
      <protection/>
    </xf>
    <xf numFmtId="4" fontId="27" fillId="33" borderId="31" xfId="51" applyNumberFormat="1" applyFont="1" applyFill="1" applyBorder="1">
      <alignment/>
      <protection/>
    </xf>
    <xf numFmtId="4" fontId="27" fillId="0" borderId="17" xfId="51" applyNumberFormat="1" applyFont="1" applyBorder="1">
      <alignment/>
      <protection/>
    </xf>
    <xf numFmtId="4" fontId="27" fillId="0" borderId="31" xfId="51" applyNumberFormat="1" applyFont="1" applyBorder="1">
      <alignment/>
      <protection/>
    </xf>
    <xf numFmtId="4" fontId="27" fillId="0" borderId="34" xfId="51" applyNumberFormat="1" applyFont="1" applyBorder="1">
      <alignment/>
      <protection/>
    </xf>
    <xf numFmtId="4" fontId="27" fillId="0" borderId="35" xfId="51" applyNumberFormat="1" applyFont="1" applyBorder="1">
      <alignment/>
      <protection/>
    </xf>
    <xf numFmtId="1" fontId="25" fillId="0" borderId="17" xfId="51" applyNumberFormat="1" applyFont="1" applyBorder="1" applyAlignment="1">
      <alignment horizontal="center" vertical="center" wrapText="1"/>
      <protection/>
    </xf>
    <xf numFmtId="1" fontId="31" fillId="33" borderId="17" xfId="51" applyNumberFormat="1" applyFont="1" applyFill="1" applyBorder="1" applyAlignment="1">
      <alignment horizontal="center" vertical="center" wrapText="1"/>
      <protection/>
    </xf>
    <xf numFmtId="1" fontId="25" fillId="0" borderId="81" xfId="51" applyNumberFormat="1" applyFont="1" applyBorder="1" applyAlignment="1">
      <alignment horizontal="center" vertical="center" wrapText="1"/>
      <protection/>
    </xf>
    <xf numFmtId="1" fontId="31" fillId="33" borderId="79" xfId="51" applyNumberFormat="1" applyFont="1" applyFill="1" applyBorder="1" applyAlignment="1">
      <alignment horizontal="center" vertical="center" wrapText="1"/>
      <protection/>
    </xf>
    <xf numFmtId="1" fontId="25" fillId="0" borderId="79" xfId="51" applyNumberFormat="1" applyFont="1" applyBorder="1" applyAlignment="1">
      <alignment horizontal="center" vertical="center" wrapText="1"/>
      <protection/>
    </xf>
    <xf numFmtId="3" fontId="31" fillId="33" borderId="86" xfId="51" applyNumberFormat="1" applyFont="1" applyFill="1" applyBorder="1" applyAlignment="1">
      <alignment horizontal="center" vertical="center" wrapText="1"/>
      <protection/>
    </xf>
    <xf numFmtId="1" fontId="25" fillId="0" borderId="80" xfId="51" applyNumberFormat="1" applyFont="1" applyBorder="1" applyAlignment="1">
      <alignment horizontal="center" vertical="center" wrapText="1"/>
      <protection/>
    </xf>
    <xf numFmtId="1" fontId="25" fillId="0" borderId="87" xfId="51" applyNumberFormat="1" applyFont="1" applyBorder="1" applyAlignment="1">
      <alignment horizontal="center" vertical="center" wrapText="1"/>
      <protection/>
    </xf>
    <xf numFmtId="1" fontId="25" fillId="0" borderId="13" xfId="51" applyNumberFormat="1" applyFont="1" applyBorder="1" applyAlignment="1">
      <alignment horizontal="center" vertical="center" wrapText="1"/>
      <protection/>
    </xf>
    <xf numFmtId="1" fontId="31" fillId="33" borderId="88" xfId="51" applyNumberFormat="1" applyFont="1" applyFill="1" applyBorder="1" applyAlignment="1">
      <alignment horizontal="center" vertical="center" wrapText="1"/>
      <protection/>
    </xf>
    <xf numFmtId="1" fontId="31" fillId="33" borderId="75" xfId="51" applyNumberFormat="1" applyFont="1" applyFill="1" applyBorder="1" applyAlignment="1">
      <alignment horizontal="center" vertical="center" wrapText="1"/>
      <protection/>
    </xf>
    <xf numFmtId="1" fontId="25" fillId="0" borderId="89" xfId="51" applyNumberFormat="1" applyFont="1" applyBorder="1" applyAlignment="1">
      <alignment horizontal="center" vertical="center" wrapText="1"/>
      <protection/>
    </xf>
    <xf numFmtId="1" fontId="31" fillId="33" borderId="89" xfId="51" applyNumberFormat="1" applyFont="1" applyFill="1" applyBorder="1" applyAlignment="1">
      <alignment horizontal="center" vertical="center" wrapText="1"/>
      <protection/>
    </xf>
    <xf numFmtId="0" fontId="27" fillId="0" borderId="68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54" fillId="0" borderId="90" xfId="0" applyFont="1" applyBorder="1" applyAlignment="1">
      <alignment horizontal="center" vertical="center"/>
    </xf>
    <xf numFmtId="0" fontId="54" fillId="0" borderId="91" xfId="0" applyFont="1" applyBorder="1" applyAlignment="1">
      <alignment horizontal="center" vertical="center"/>
    </xf>
    <xf numFmtId="0" fontId="54" fillId="0" borderId="92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93" xfId="0" applyFont="1" applyBorder="1" applyAlignment="1">
      <alignment horizontal="center" vertical="center"/>
    </xf>
    <xf numFmtId="0" fontId="56" fillId="0" borderId="94" xfId="0" applyFont="1" applyBorder="1" applyAlignment="1">
      <alignment horizontal="center" vertical="center"/>
    </xf>
    <xf numFmtId="0" fontId="56" fillId="0" borderId="95" xfId="0" applyFont="1" applyBorder="1" applyAlignment="1">
      <alignment horizontal="center" vertical="center"/>
    </xf>
    <xf numFmtId="0" fontId="56" fillId="0" borderId="96" xfId="0" applyFont="1" applyBorder="1" applyAlignment="1">
      <alignment horizontal="center" vertical="center"/>
    </xf>
    <xf numFmtId="0" fontId="27" fillId="33" borderId="45" xfId="0" applyFont="1" applyFill="1" applyBorder="1" applyAlignment="1">
      <alignment horizontal="right" vertical="center"/>
    </xf>
    <xf numFmtId="0" fontId="27" fillId="33" borderId="68" xfId="0" applyFont="1" applyFill="1" applyBorder="1" applyAlignment="1">
      <alignment horizontal="right" vertical="center"/>
    </xf>
    <xf numFmtId="0" fontId="54" fillId="0" borderId="45" xfId="0" applyFont="1" applyBorder="1" applyAlignment="1">
      <alignment horizontal="right" vertical="center"/>
    </xf>
    <xf numFmtId="0" fontId="54" fillId="0" borderId="68" xfId="0" applyFont="1" applyBorder="1" applyAlignment="1">
      <alignment horizontal="right" vertical="center"/>
    </xf>
    <xf numFmtId="0" fontId="56" fillId="0" borderId="45" xfId="0" applyFont="1" applyBorder="1" applyAlignment="1">
      <alignment horizontal="center" vertical="center"/>
    </xf>
    <xf numFmtId="0" fontId="56" fillId="0" borderId="68" xfId="0" applyFont="1" applyBorder="1" applyAlignment="1">
      <alignment horizontal="center" vertical="center"/>
    </xf>
    <xf numFmtId="0" fontId="56" fillId="0" borderId="69" xfId="0" applyFont="1" applyBorder="1" applyAlignment="1">
      <alignment horizontal="center" vertical="center"/>
    </xf>
    <xf numFmtId="0" fontId="35" fillId="33" borderId="79" xfId="0" applyFont="1" applyFill="1" applyBorder="1" applyAlignment="1">
      <alignment horizontal="right" vertical="center"/>
    </xf>
    <xf numFmtId="0" fontId="35" fillId="33" borderId="17" xfId="0" applyFont="1" applyFill="1" applyBorder="1" applyAlignment="1">
      <alignment horizontal="right" vertical="center"/>
    </xf>
    <xf numFmtId="0" fontId="30" fillId="0" borderId="79" xfId="0" applyFont="1" applyFill="1" applyBorder="1" applyAlignment="1">
      <alignment horizontal="right"/>
    </xf>
    <xf numFmtId="0" fontId="30" fillId="0" borderId="17" xfId="0" applyFont="1" applyFill="1" applyBorder="1" applyAlignment="1">
      <alignment horizontal="right"/>
    </xf>
    <xf numFmtId="0" fontId="30" fillId="0" borderId="97" xfId="0" applyFont="1" applyBorder="1" applyAlignment="1">
      <alignment horizontal="right"/>
    </xf>
    <xf numFmtId="0" fontId="30" fillId="0" borderId="34" xfId="0" applyFont="1" applyBorder="1" applyAlignment="1">
      <alignment horizontal="right"/>
    </xf>
    <xf numFmtId="0" fontId="27" fillId="33" borderId="45" xfId="0" applyFont="1" applyFill="1" applyBorder="1" applyAlignment="1">
      <alignment horizontal="right"/>
    </xf>
    <xf numFmtId="0" fontId="27" fillId="33" borderId="68" xfId="0" applyFont="1" applyFill="1" applyBorder="1" applyAlignment="1">
      <alignment horizontal="right"/>
    </xf>
    <xf numFmtId="0" fontId="27" fillId="33" borderId="69" xfId="0" applyFont="1" applyFill="1" applyBorder="1" applyAlignment="1">
      <alignment horizontal="right"/>
    </xf>
    <xf numFmtId="0" fontId="27" fillId="0" borderId="45" xfId="0" applyFont="1" applyBorder="1" applyAlignment="1">
      <alignment horizontal="right"/>
    </xf>
    <xf numFmtId="0" fontId="27" fillId="0" borderId="68" xfId="0" applyFont="1" applyBorder="1" applyAlignment="1">
      <alignment horizontal="right"/>
    </xf>
    <xf numFmtId="0" fontId="27" fillId="0" borderId="69" xfId="0" applyFont="1" applyBorder="1" applyAlignment="1">
      <alignment horizontal="right"/>
    </xf>
    <xf numFmtId="0" fontId="31" fillId="0" borderId="98" xfId="0" applyFont="1" applyBorder="1" applyAlignment="1">
      <alignment horizontal="right" vertical="center"/>
    </xf>
    <xf numFmtId="0" fontId="31" fillId="0" borderId="32" xfId="0" applyFont="1" applyBorder="1" applyAlignment="1">
      <alignment horizontal="right" vertical="center"/>
    </xf>
    <xf numFmtId="0" fontId="24" fillId="0" borderId="79" xfId="51" applyFont="1" applyBorder="1" applyAlignment="1">
      <alignment horizontal="right"/>
      <protection/>
    </xf>
    <xf numFmtId="0" fontId="24" fillId="0" borderId="17" xfId="51" applyFont="1" applyBorder="1" applyAlignment="1">
      <alignment horizontal="right"/>
      <protection/>
    </xf>
    <xf numFmtId="0" fontId="24" fillId="0" borderId="97" xfId="51" applyFont="1" applyBorder="1" applyAlignment="1">
      <alignment horizontal="right"/>
      <protection/>
    </xf>
    <xf numFmtId="0" fontId="24" fillId="0" borderId="34" xfId="51" applyFont="1" applyBorder="1" applyAlignment="1">
      <alignment horizontal="right"/>
      <protection/>
    </xf>
    <xf numFmtId="0" fontId="24" fillId="33" borderId="45" xfId="51" applyFont="1" applyFill="1" applyBorder="1" applyAlignment="1">
      <alignment horizontal="right" vertical="center"/>
      <protection/>
    </xf>
    <xf numFmtId="0" fontId="24" fillId="33" borderId="68" xfId="51" applyFont="1" applyFill="1" applyBorder="1" applyAlignment="1">
      <alignment horizontal="right" vertical="center"/>
      <protection/>
    </xf>
    <xf numFmtId="0" fontId="24" fillId="33" borderId="69" xfId="51" applyFont="1" applyFill="1" applyBorder="1" applyAlignment="1">
      <alignment horizontal="right" vertical="center"/>
      <protection/>
    </xf>
    <xf numFmtId="0" fontId="24" fillId="0" borderId="45" xfId="51" applyFont="1" applyBorder="1" applyAlignment="1">
      <alignment horizontal="right" vertical="center"/>
      <protection/>
    </xf>
    <xf numFmtId="0" fontId="24" fillId="0" borderId="68" xfId="51" applyFont="1" applyBorder="1" applyAlignment="1">
      <alignment horizontal="right" vertical="center"/>
      <protection/>
    </xf>
    <xf numFmtId="0" fontId="24" fillId="0" borderId="69" xfId="51" applyFont="1" applyBorder="1" applyAlignment="1">
      <alignment horizontal="right" vertical="center"/>
      <protection/>
    </xf>
    <xf numFmtId="0" fontId="24" fillId="0" borderId="98" xfId="51" applyFont="1" applyBorder="1" applyAlignment="1">
      <alignment horizontal="right" vertical="center"/>
      <protection/>
    </xf>
    <xf numFmtId="0" fontId="24" fillId="0" borderId="32" xfId="51" applyFont="1" applyBorder="1" applyAlignment="1">
      <alignment horizontal="right" vertical="center"/>
      <protection/>
    </xf>
    <xf numFmtId="0" fontId="35" fillId="33" borderId="79" xfId="51" applyFont="1" applyFill="1" applyBorder="1" applyAlignment="1">
      <alignment horizontal="right" vertical="center"/>
      <protection/>
    </xf>
    <xf numFmtId="0" fontId="35" fillId="33" borderId="17" xfId="51" applyFont="1" applyFill="1" applyBorder="1" applyAlignment="1">
      <alignment horizontal="right" vertical="center"/>
      <protection/>
    </xf>
    <xf numFmtId="0" fontId="24" fillId="0" borderId="59" xfId="51" applyFont="1" applyFill="1" applyBorder="1" applyAlignment="1">
      <alignment horizontal="left" vertical="center"/>
      <protection/>
    </xf>
    <xf numFmtId="0" fontId="55" fillId="0" borderId="90" xfId="51" applyFont="1" applyBorder="1" applyAlignment="1">
      <alignment horizontal="center" vertical="center"/>
      <protection/>
    </xf>
    <xf numFmtId="0" fontId="55" fillId="0" borderId="91" xfId="51" applyFont="1" applyBorder="1" applyAlignment="1">
      <alignment horizontal="center" vertical="center"/>
      <protection/>
    </xf>
    <xf numFmtId="0" fontId="55" fillId="0" borderId="92" xfId="51" applyFont="1" applyBorder="1" applyAlignment="1">
      <alignment horizontal="center" vertical="center"/>
      <protection/>
    </xf>
    <xf numFmtId="0" fontId="55" fillId="0" borderId="10" xfId="51" applyFont="1" applyBorder="1" applyAlignment="1">
      <alignment horizontal="center" vertical="center"/>
      <protection/>
    </xf>
    <xf numFmtId="0" fontId="55" fillId="0" borderId="93" xfId="51" applyFont="1" applyBorder="1" applyAlignment="1">
      <alignment horizontal="center" vertical="center"/>
      <protection/>
    </xf>
    <xf numFmtId="0" fontId="57" fillId="0" borderId="45" xfId="51" applyFont="1" applyBorder="1" applyAlignment="1">
      <alignment horizontal="center" vertical="center"/>
      <protection/>
    </xf>
    <xf numFmtId="0" fontId="57" fillId="0" borderId="68" xfId="51" applyFont="1" applyBorder="1" applyAlignment="1">
      <alignment horizontal="center" vertical="center"/>
      <protection/>
    </xf>
    <xf numFmtId="0" fontId="57" fillId="0" borderId="69" xfId="51" applyFont="1" applyBorder="1" applyAlignment="1">
      <alignment horizontal="center" vertical="center"/>
      <protection/>
    </xf>
    <xf numFmtId="0" fontId="24" fillId="0" borderId="0" xfId="51" applyFont="1" applyFill="1" applyBorder="1" applyAlignment="1">
      <alignment horizontal="left" vertical="center"/>
      <protection/>
    </xf>
    <xf numFmtId="0" fontId="36" fillId="0" borderId="0" xfId="51" applyFont="1" applyAlignment="1">
      <alignment horizontal="center"/>
      <protection/>
    </xf>
    <xf numFmtId="0" fontId="57" fillId="0" borderId="94" xfId="51" applyFont="1" applyBorder="1" applyAlignment="1">
      <alignment horizontal="center" vertical="center"/>
      <protection/>
    </xf>
    <xf numFmtId="0" fontId="57" fillId="0" borderId="95" xfId="51" applyFont="1" applyBorder="1" applyAlignment="1">
      <alignment horizontal="center" vertical="center"/>
      <protection/>
    </xf>
    <xf numFmtId="0" fontId="57" fillId="0" borderId="96" xfId="51" applyFont="1" applyBorder="1" applyAlignment="1">
      <alignment horizontal="center" vertical="center"/>
      <protection/>
    </xf>
    <xf numFmtId="0" fontId="27" fillId="0" borderId="0" xfId="51" applyFont="1" applyAlignment="1">
      <alignment horizontal="center"/>
      <protection/>
    </xf>
    <xf numFmtId="0" fontId="56" fillId="0" borderId="94" xfId="51" applyFont="1" applyBorder="1" applyAlignment="1">
      <alignment horizontal="center" vertical="center"/>
      <protection/>
    </xf>
    <xf numFmtId="0" fontId="56" fillId="0" borderId="95" xfId="51" applyFont="1" applyBorder="1" applyAlignment="1">
      <alignment horizontal="center" vertical="center"/>
      <protection/>
    </xf>
    <xf numFmtId="0" fontId="56" fillId="0" borderId="96" xfId="51" applyFont="1" applyBorder="1" applyAlignment="1">
      <alignment horizontal="center" vertical="center"/>
      <protection/>
    </xf>
    <xf numFmtId="0" fontId="27" fillId="33" borderId="45" xfId="51" applyFont="1" applyFill="1" applyBorder="1" applyAlignment="1">
      <alignment horizontal="right" vertical="center"/>
      <protection/>
    </xf>
    <xf numFmtId="0" fontId="27" fillId="33" borderId="68" xfId="51" applyFont="1" applyFill="1" applyBorder="1" applyAlignment="1">
      <alignment horizontal="right" vertical="center"/>
      <protection/>
    </xf>
    <xf numFmtId="0" fontId="27" fillId="0" borderId="45" xfId="51" applyFont="1" applyBorder="1" applyAlignment="1">
      <alignment horizontal="right" vertical="center"/>
      <protection/>
    </xf>
    <xf numFmtId="0" fontId="27" fillId="0" borderId="68" xfId="51" applyFont="1" applyBorder="1" applyAlignment="1">
      <alignment horizontal="right" vertical="center"/>
      <protection/>
    </xf>
    <xf numFmtId="0" fontId="27" fillId="0" borderId="99" xfId="51" applyFont="1" applyFill="1" applyBorder="1" applyAlignment="1">
      <alignment horizontal="left" vertical="center"/>
      <protection/>
    </xf>
    <xf numFmtId="0" fontId="27" fillId="0" borderId="0" xfId="51" applyFont="1" applyFill="1" applyBorder="1" applyAlignment="1">
      <alignment horizontal="left" vertical="center"/>
      <protection/>
    </xf>
    <xf numFmtId="0" fontId="27" fillId="0" borderId="100" xfId="51" applyFont="1" applyFill="1" applyBorder="1" applyAlignment="1">
      <alignment horizontal="left" vertical="center"/>
      <protection/>
    </xf>
    <xf numFmtId="0" fontId="27" fillId="0" borderId="55" xfId="51" applyFont="1" applyFill="1" applyBorder="1" applyAlignment="1">
      <alignment horizontal="left" vertical="center"/>
      <protection/>
    </xf>
    <xf numFmtId="0" fontId="27" fillId="0" borderId="101" xfId="51" applyNumberFormat="1" applyFont="1" applyBorder="1" applyAlignment="1" quotePrefix="1">
      <alignment horizontal="center" vertical="center" wrapText="1"/>
      <protection/>
    </xf>
    <xf numFmtId="0" fontId="27" fillId="0" borderId="56" xfId="51" applyNumberFormat="1" applyFont="1" applyBorder="1" applyAlignment="1" quotePrefix="1">
      <alignment horizontal="center" vertical="center" wrapText="1"/>
      <protection/>
    </xf>
    <xf numFmtId="4" fontId="25" fillId="0" borderId="102" xfId="51" applyNumberFormat="1" applyFont="1" applyBorder="1" applyAlignment="1">
      <alignment horizontal="center" vertical="center" wrapText="1"/>
      <protection/>
    </xf>
    <xf numFmtId="4" fontId="25" fillId="0" borderId="103" xfId="51" applyNumberFormat="1" applyFont="1" applyBorder="1" applyAlignment="1">
      <alignment horizontal="center" vertical="center" wrapText="1"/>
      <protection/>
    </xf>
    <xf numFmtId="4" fontId="27" fillId="0" borderId="104" xfId="51" applyNumberFormat="1" applyFont="1" applyBorder="1" applyAlignment="1">
      <alignment horizontal="right" vertical="center"/>
      <protection/>
    </xf>
    <xf numFmtId="4" fontId="27" fillId="0" borderId="105" xfId="51" applyNumberFormat="1" applyFont="1" applyBorder="1" applyAlignment="1">
      <alignment horizontal="right" vertical="center"/>
      <protection/>
    </xf>
    <xf numFmtId="4" fontId="27" fillId="33" borderId="60" xfId="51" applyNumberFormat="1" applyFont="1" applyFill="1" applyBorder="1" applyAlignment="1">
      <alignment horizontal="right"/>
      <protection/>
    </xf>
    <xf numFmtId="4" fontId="27" fillId="33" borderId="59" xfId="51" applyNumberFormat="1" applyFont="1" applyFill="1" applyBorder="1" applyAlignment="1">
      <alignment horizontal="right"/>
      <protection/>
    </xf>
    <xf numFmtId="4" fontId="27" fillId="33" borderId="61" xfId="51" applyNumberFormat="1" applyFont="1" applyFill="1" applyBorder="1" applyAlignment="1">
      <alignment horizontal="right"/>
      <protection/>
    </xf>
    <xf numFmtId="4" fontId="27" fillId="0" borderId="45" xfId="51" applyNumberFormat="1" applyFont="1" applyBorder="1" applyAlignment="1">
      <alignment horizontal="right"/>
      <protection/>
    </xf>
    <xf numFmtId="4" fontId="27" fillId="0" borderId="68" xfId="51" applyNumberFormat="1" applyFont="1" applyBorder="1" applyAlignment="1">
      <alignment horizontal="right"/>
      <protection/>
    </xf>
    <xf numFmtId="4" fontId="27" fillId="0" borderId="69" xfId="51" applyNumberFormat="1" applyFont="1" applyBorder="1" applyAlignment="1">
      <alignment horizontal="right"/>
      <protection/>
    </xf>
    <xf numFmtId="4" fontId="27" fillId="33" borderId="45" xfId="51" applyNumberFormat="1" applyFont="1" applyFill="1" applyBorder="1" applyAlignment="1">
      <alignment horizontal="right"/>
      <protection/>
    </xf>
    <xf numFmtId="4" fontId="27" fillId="33" borderId="68" xfId="51" applyNumberFormat="1" applyFont="1" applyFill="1" applyBorder="1" applyAlignment="1">
      <alignment horizontal="right"/>
      <protection/>
    </xf>
    <xf numFmtId="4" fontId="27" fillId="33" borderId="69" xfId="51" applyNumberFormat="1" applyFont="1" applyFill="1" applyBorder="1" applyAlignment="1">
      <alignment horizontal="right"/>
      <protection/>
    </xf>
    <xf numFmtId="4" fontId="27" fillId="0" borderId="0" xfId="51" applyNumberFormat="1" applyFont="1" applyFill="1" applyBorder="1" applyAlignment="1">
      <alignment horizontal="left" vertical="center"/>
      <protection/>
    </xf>
    <xf numFmtId="4" fontId="27" fillId="0" borderId="106" xfId="51" applyNumberFormat="1" applyFont="1" applyFill="1" applyBorder="1" applyAlignment="1">
      <alignment horizontal="left" vertical="center"/>
      <protection/>
    </xf>
    <xf numFmtId="4" fontId="27" fillId="0" borderId="55" xfId="51" applyNumberFormat="1" applyFont="1" applyFill="1" applyBorder="1" applyAlignment="1">
      <alignment horizontal="left" vertical="center"/>
      <protection/>
    </xf>
    <xf numFmtId="4" fontId="27" fillId="33" borderId="107" xfId="51" applyNumberFormat="1" applyFont="1" applyFill="1" applyBorder="1" applyAlignment="1">
      <alignment horizontal="right" vertical="center"/>
      <protection/>
    </xf>
    <xf numFmtId="4" fontId="27" fillId="33" borderId="48" xfId="51" applyNumberFormat="1" applyFont="1" applyFill="1" applyBorder="1" applyAlignment="1">
      <alignment horizontal="right" vertical="center"/>
      <protection/>
    </xf>
    <xf numFmtId="4" fontId="27" fillId="33" borderId="19" xfId="51" applyNumberFormat="1" applyFont="1" applyFill="1" applyBorder="1" applyAlignment="1">
      <alignment horizontal="right" vertical="center"/>
      <protection/>
    </xf>
    <xf numFmtId="4" fontId="27" fillId="33" borderId="79" xfId="51" applyNumberFormat="1" applyFont="1" applyFill="1" applyBorder="1" applyAlignment="1">
      <alignment horizontal="right" vertical="center"/>
      <protection/>
    </xf>
    <xf numFmtId="4" fontId="27" fillId="33" borderId="17" xfId="51" applyNumberFormat="1" applyFont="1" applyFill="1" applyBorder="1" applyAlignment="1">
      <alignment horizontal="right" vertical="center"/>
      <protection/>
    </xf>
    <xf numFmtId="4" fontId="27" fillId="0" borderId="79" xfId="51" applyNumberFormat="1" applyFont="1" applyBorder="1" applyAlignment="1">
      <alignment horizontal="right"/>
      <protection/>
    </xf>
    <xf numFmtId="4" fontId="27" fillId="0" borderId="17" xfId="51" applyNumberFormat="1" applyFont="1" applyBorder="1" applyAlignment="1">
      <alignment horizontal="right"/>
      <protection/>
    </xf>
    <xf numFmtId="4" fontId="27" fillId="0" borderId="97" xfId="51" applyNumberFormat="1" applyFont="1" applyBorder="1" applyAlignment="1">
      <alignment horizontal="right"/>
      <protection/>
    </xf>
    <xf numFmtId="4" fontId="27" fillId="0" borderId="34" xfId="51" applyNumberFormat="1" applyFont="1" applyBorder="1" applyAlignment="1">
      <alignment horizontal="right"/>
      <protection/>
    </xf>
    <xf numFmtId="4" fontId="27" fillId="0" borderId="56" xfId="51" applyNumberFormat="1" applyFont="1" applyBorder="1" applyAlignment="1" quotePrefix="1">
      <alignment horizontal="center" vertical="center" wrapText="1"/>
      <protection/>
    </xf>
    <xf numFmtId="4" fontId="27" fillId="0" borderId="98" xfId="51" applyNumberFormat="1" applyFont="1" applyBorder="1" applyAlignment="1">
      <alignment horizontal="right" vertical="center"/>
      <protection/>
    </xf>
    <xf numFmtId="4" fontId="27" fillId="0" borderId="32" xfId="51" applyNumberFormat="1" applyFont="1" applyBorder="1" applyAlignment="1">
      <alignment horizontal="right" vertical="center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no 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showRowColHeaders="0" zoomScale="71" zoomScaleNormal="71" zoomScalePageLayoutView="0" workbookViewId="0" topLeftCell="A65">
      <selection activeCell="C86" sqref="C86"/>
    </sheetView>
  </sheetViews>
  <sheetFormatPr defaultColWidth="9.140625" defaultRowHeight="12.75"/>
  <cols>
    <col min="1" max="1" width="5.57421875" style="5" customWidth="1"/>
    <col min="2" max="2" width="6.8515625" style="5" customWidth="1"/>
    <col min="3" max="3" width="62.7109375" style="5" customWidth="1"/>
    <col min="4" max="6" width="21.8515625" style="5" customWidth="1"/>
    <col min="7" max="7" width="12.7109375" style="5" customWidth="1"/>
    <col min="8" max="9" width="9.140625" style="5" customWidth="1"/>
    <col min="10" max="10" width="11.8515625" style="5" bestFit="1" customWidth="1"/>
    <col min="11" max="11" width="9.7109375" style="5" bestFit="1" customWidth="1"/>
    <col min="12" max="16384" width="9.140625" style="5" customWidth="1"/>
  </cols>
  <sheetData>
    <row r="1" ht="21">
      <c r="C1" s="14" t="s">
        <v>106</v>
      </c>
    </row>
    <row r="3" spans="2:6" ht="21.75" thickBot="1">
      <c r="B3" s="337" t="s">
        <v>59</v>
      </c>
      <c r="C3" s="337"/>
      <c r="D3" s="337"/>
      <c r="E3" s="337"/>
      <c r="F3" s="337"/>
    </row>
    <row r="4" ht="21.75" hidden="1" thickBot="1"/>
    <row r="5" spans="1:6" ht="23.25" customHeight="1" thickTop="1">
      <c r="A5" s="338" t="s">
        <v>42</v>
      </c>
      <c r="B5" s="339"/>
      <c r="C5" s="339" t="s">
        <v>6</v>
      </c>
      <c r="D5" s="339" t="s">
        <v>43</v>
      </c>
      <c r="E5" s="339"/>
      <c r="F5" s="342"/>
    </row>
    <row r="6" spans="1:6" ht="42.75" thickBot="1">
      <c r="A6" s="340"/>
      <c r="B6" s="341"/>
      <c r="C6" s="341"/>
      <c r="D6" s="6" t="s">
        <v>45</v>
      </c>
      <c r="E6" s="6" t="s">
        <v>46</v>
      </c>
      <c r="F6" s="7" t="s">
        <v>47</v>
      </c>
    </row>
    <row r="7" spans="1:6" ht="28.5" customHeight="1" thickBot="1" thickTop="1">
      <c r="A7" s="343" t="s">
        <v>44</v>
      </c>
      <c r="B7" s="344"/>
      <c r="C7" s="344"/>
      <c r="D7" s="344"/>
      <c r="E7" s="344"/>
      <c r="F7" s="345"/>
    </row>
    <row r="8" spans="1:6" s="14" customFormat="1" ht="21.75" thickTop="1">
      <c r="A8" s="8">
        <v>31</v>
      </c>
      <c r="B8" s="9"/>
      <c r="C8" s="10" t="s">
        <v>27</v>
      </c>
      <c r="D8" s="11">
        <f>SUM(D9)</f>
        <v>282000</v>
      </c>
      <c r="E8" s="12">
        <f>SUM(E9)</f>
        <v>0</v>
      </c>
      <c r="F8" s="13">
        <f>SUM(D8:E8)</f>
        <v>282000</v>
      </c>
    </row>
    <row r="9" spans="1:6" ht="21">
      <c r="A9" s="15"/>
      <c r="B9" s="16">
        <v>311</v>
      </c>
      <c r="C9" s="17" t="s">
        <v>27</v>
      </c>
      <c r="D9" s="18">
        <v>282000</v>
      </c>
      <c r="E9" s="19"/>
      <c r="F9" s="20">
        <f aca="true" t="shared" si="0" ref="F9:F31">SUM(D9:E9)</f>
        <v>282000</v>
      </c>
    </row>
    <row r="10" spans="1:6" s="14" customFormat="1" ht="21">
      <c r="A10" s="21">
        <v>32</v>
      </c>
      <c r="B10" s="22"/>
      <c r="C10" s="23" t="s">
        <v>7</v>
      </c>
      <c r="D10" s="24">
        <f>SUM(D11)</f>
        <v>0</v>
      </c>
      <c r="E10" s="25">
        <f>SUM(E11)</f>
        <v>0</v>
      </c>
      <c r="F10" s="26">
        <f t="shared" si="0"/>
        <v>0</v>
      </c>
    </row>
    <row r="11" spans="1:6" ht="21">
      <c r="A11" s="15"/>
      <c r="B11" s="16">
        <v>321</v>
      </c>
      <c r="C11" s="17" t="s">
        <v>7</v>
      </c>
      <c r="D11" s="18"/>
      <c r="E11" s="19"/>
      <c r="F11" s="20">
        <f t="shared" si="0"/>
        <v>0</v>
      </c>
    </row>
    <row r="12" spans="1:6" s="14" customFormat="1" ht="21">
      <c r="A12" s="21">
        <v>33</v>
      </c>
      <c r="B12" s="22"/>
      <c r="C12" s="23" t="s">
        <v>8</v>
      </c>
      <c r="D12" s="24">
        <f>SUM(D13)</f>
        <v>1603200</v>
      </c>
      <c r="E12" s="25">
        <f>SUM(E13)</f>
        <v>0</v>
      </c>
      <c r="F12" s="26">
        <f t="shared" si="0"/>
        <v>1603200</v>
      </c>
    </row>
    <row r="13" spans="1:6" ht="21">
      <c r="A13" s="15"/>
      <c r="B13" s="16">
        <v>331</v>
      </c>
      <c r="C13" s="17" t="s">
        <v>8</v>
      </c>
      <c r="D13" s="18">
        <v>1603200</v>
      </c>
      <c r="E13" s="19"/>
      <c r="F13" s="20">
        <f t="shared" si="0"/>
        <v>1603200</v>
      </c>
    </row>
    <row r="14" spans="1:6" s="14" customFormat="1" ht="21">
      <c r="A14" s="21">
        <v>34</v>
      </c>
      <c r="B14" s="22"/>
      <c r="C14" s="23" t="s">
        <v>28</v>
      </c>
      <c r="D14" s="24">
        <f>SUM(D15:D16)</f>
        <v>4000</v>
      </c>
      <c r="E14" s="25">
        <f>SUM(E15:E16)</f>
        <v>0</v>
      </c>
      <c r="F14" s="26">
        <f t="shared" si="0"/>
        <v>4000</v>
      </c>
    </row>
    <row r="15" spans="1:6" ht="21">
      <c r="A15" s="15"/>
      <c r="B15" s="16">
        <v>341</v>
      </c>
      <c r="C15" s="17" t="s">
        <v>29</v>
      </c>
      <c r="D15" s="18">
        <v>4000</v>
      </c>
      <c r="E15" s="19"/>
      <c r="F15" s="20">
        <f t="shared" si="0"/>
        <v>4000</v>
      </c>
    </row>
    <row r="16" spans="1:6" ht="21">
      <c r="A16" s="15"/>
      <c r="B16" s="16">
        <v>342</v>
      </c>
      <c r="C16" s="17" t="s">
        <v>30</v>
      </c>
      <c r="D16" s="18"/>
      <c r="E16" s="19"/>
      <c r="F16" s="20">
        <f t="shared" si="0"/>
        <v>0</v>
      </c>
    </row>
    <row r="17" spans="1:6" s="14" customFormat="1" ht="21">
      <c r="A17" s="21">
        <v>35</v>
      </c>
      <c r="B17" s="22"/>
      <c r="C17" s="23" t="s">
        <v>31</v>
      </c>
      <c r="D17" s="24">
        <f>SUM(D18:D22)</f>
        <v>0</v>
      </c>
      <c r="E17" s="25">
        <f>SUM(E18:E22)</f>
        <v>0</v>
      </c>
      <c r="F17" s="26">
        <f t="shared" si="0"/>
        <v>0</v>
      </c>
    </row>
    <row r="18" spans="1:6" ht="21">
      <c r="A18" s="15"/>
      <c r="B18" s="16">
        <v>351</v>
      </c>
      <c r="C18" s="17" t="s">
        <v>32</v>
      </c>
      <c r="D18" s="18"/>
      <c r="E18" s="19"/>
      <c r="F18" s="20">
        <f t="shared" si="0"/>
        <v>0</v>
      </c>
    </row>
    <row r="19" spans="1:6" ht="42" hidden="1">
      <c r="A19" s="15"/>
      <c r="B19" s="16">
        <v>352</v>
      </c>
      <c r="C19" s="17" t="s">
        <v>33</v>
      </c>
      <c r="D19" s="18"/>
      <c r="E19" s="19"/>
      <c r="F19" s="20">
        <f t="shared" si="0"/>
        <v>0</v>
      </c>
    </row>
    <row r="20" spans="1:6" ht="42">
      <c r="A20" s="15"/>
      <c r="B20" s="16">
        <v>353</v>
      </c>
      <c r="C20" s="17" t="s">
        <v>34</v>
      </c>
      <c r="D20" s="27"/>
      <c r="E20" s="28"/>
      <c r="F20" s="29">
        <f t="shared" si="0"/>
        <v>0</v>
      </c>
    </row>
    <row r="21" spans="1:6" ht="21" hidden="1">
      <c r="A21" s="15"/>
      <c r="B21" s="16">
        <v>354</v>
      </c>
      <c r="C21" s="17" t="s">
        <v>35</v>
      </c>
      <c r="D21" s="18"/>
      <c r="E21" s="19"/>
      <c r="F21" s="20">
        <f t="shared" si="0"/>
        <v>0</v>
      </c>
    </row>
    <row r="22" spans="1:6" ht="21" hidden="1">
      <c r="A22" s="15"/>
      <c r="B22" s="16">
        <v>355</v>
      </c>
      <c r="C22" s="17" t="s">
        <v>36</v>
      </c>
      <c r="D22" s="18"/>
      <c r="E22" s="19"/>
      <c r="F22" s="20">
        <f t="shared" si="0"/>
        <v>0</v>
      </c>
    </row>
    <row r="23" spans="1:6" s="14" customFormat="1" ht="21">
      <c r="A23" s="21">
        <v>36</v>
      </c>
      <c r="B23" s="22"/>
      <c r="C23" s="23" t="s">
        <v>37</v>
      </c>
      <c r="D23" s="24">
        <f>SUM(D24:D27)</f>
        <v>30000</v>
      </c>
      <c r="E23" s="25">
        <f>SUM(E24:E27)</f>
        <v>0</v>
      </c>
      <c r="F23" s="26">
        <f t="shared" si="0"/>
        <v>30000</v>
      </c>
    </row>
    <row r="24" spans="1:6" ht="21" hidden="1">
      <c r="A24" s="15"/>
      <c r="B24" s="16">
        <v>361</v>
      </c>
      <c r="C24" s="17" t="s">
        <v>38</v>
      </c>
      <c r="D24" s="18"/>
      <c r="E24" s="19"/>
      <c r="F24" s="20">
        <f t="shared" si="0"/>
        <v>0</v>
      </c>
    </row>
    <row r="25" spans="1:6" ht="21">
      <c r="A25" s="15"/>
      <c r="B25" s="16">
        <v>361</v>
      </c>
      <c r="C25" s="17" t="s">
        <v>107</v>
      </c>
      <c r="D25" s="18">
        <v>30000</v>
      </c>
      <c r="E25" s="19"/>
      <c r="F25" s="20">
        <f>SUM(D25:E25)</f>
        <v>30000</v>
      </c>
    </row>
    <row r="26" spans="1:6" ht="21">
      <c r="A26" s="15"/>
      <c r="B26" s="16">
        <v>362</v>
      </c>
      <c r="C26" s="17" t="s">
        <v>39</v>
      </c>
      <c r="D26" s="18"/>
      <c r="E26" s="19"/>
      <c r="F26" s="20">
        <f t="shared" si="0"/>
        <v>0</v>
      </c>
    </row>
    <row r="27" spans="1:6" ht="21" hidden="1">
      <c r="A27" s="15"/>
      <c r="B27" s="16">
        <v>363</v>
      </c>
      <c r="C27" s="17" t="s">
        <v>40</v>
      </c>
      <c r="D27" s="18"/>
      <c r="E27" s="19"/>
      <c r="F27" s="20">
        <f t="shared" si="0"/>
        <v>0</v>
      </c>
    </row>
    <row r="28" spans="1:6" s="14" customFormat="1" ht="21">
      <c r="A28" s="21">
        <v>37</v>
      </c>
      <c r="B28" s="22"/>
      <c r="C28" s="23" t="s">
        <v>41</v>
      </c>
      <c r="D28" s="24">
        <f>SUM(D29)</f>
        <v>0</v>
      </c>
      <c r="E28" s="25">
        <f>SUM(E29)</f>
        <v>0</v>
      </c>
      <c r="F28" s="26">
        <f t="shared" si="0"/>
        <v>0</v>
      </c>
    </row>
    <row r="29" spans="1:6" ht="39.75" customHeight="1" thickBot="1">
      <c r="A29" s="30"/>
      <c r="B29" s="31">
        <v>371</v>
      </c>
      <c r="C29" s="32" t="s">
        <v>41</v>
      </c>
      <c r="D29" s="33"/>
      <c r="E29" s="34"/>
      <c r="F29" s="35">
        <f t="shared" si="0"/>
        <v>0</v>
      </c>
    </row>
    <row r="30" spans="1:6" ht="26.25" customHeight="1" thickBot="1" thickTop="1">
      <c r="A30" s="346" t="s">
        <v>49</v>
      </c>
      <c r="B30" s="347"/>
      <c r="C30" s="347"/>
      <c r="D30" s="36">
        <f>SUM(D28,D23,D17,D14,D12,D10,D8)</f>
        <v>1919200</v>
      </c>
      <c r="E30" s="36">
        <f>SUM(E28,E23,E17,E14,E12,E10,E8)</f>
        <v>0</v>
      </c>
      <c r="F30" s="36">
        <f t="shared" si="0"/>
        <v>1919200</v>
      </c>
    </row>
    <row r="31" spans="1:6" ht="26.25" customHeight="1" thickBot="1" thickTop="1">
      <c r="A31" s="348" t="s">
        <v>54</v>
      </c>
      <c r="B31" s="349"/>
      <c r="C31" s="349"/>
      <c r="D31" s="174">
        <v>456789</v>
      </c>
      <c r="E31" s="174">
        <v>0</v>
      </c>
      <c r="F31" s="174">
        <f t="shared" si="0"/>
        <v>456789</v>
      </c>
    </row>
    <row r="32" spans="1:6" ht="26.25" customHeight="1" thickBot="1" thickTop="1">
      <c r="A32" s="346" t="s">
        <v>51</v>
      </c>
      <c r="B32" s="347"/>
      <c r="C32" s="347"/>
      <c r="D32" s="37">
        <f>SUM(D30:D31)</f>
        <v>2375989</v>
      </c>
      <c r="E32" s="37">
        <f>SUM(E30:E31)</f>
        <v>0</v>
      </c>
      <c r="F32" s="37">
        <f>SUM(F30:F31)</f>
        <v>2375989</v>
      </c>
    </row>
    <row r="33" spans="1:6" ht="16.5" customHeight="1" thickBot="1" thickTop="1">
      <c r="A33" s="38"/>
      <c r="B33" s="38"/>
      <c r="C33" s="38"/>
      <c r="D33" s="39"/>
      <c r="E33" s="39"/>
      <c r="F33" s="39"/>
    </row>
    <row r="34" spans="1:6" ht="30" customHeight="1" thickBot="1" thickTop="1">
      <c r="A34" s="350" t="s">
        <v>48</v>
      </c>
      <c r="B34" s="351"/>
      <c r="C34" s="351"/>
      <c r="D34" s="351"/>
      <c r="E34" s="351"/>
      <c r="F34" s="352"/>
    </row>
    <row r="35" spans="1:6" s="14" customFormat="1" ht="21.75" thickTop="1">
      <c r="A35" s="40">
        <v>41</v>
      </c>
      <c r="B35" s="41"/>
      <c r="C35" s="42" t="s">
        <v>9</v>
      </c>
      <c r="D35" s="43">
        <f>SUM(D36:D38)</f>
        <v>1373250</v>
      </c>
      <c r="E35" s="44">
        <f>SUM(E36:E38)</f>
        <v>0</v>
      </c>
      <c r="F35" s="13">
        <f>SUM(D35:E35)</f>
        <v>1373250</v>
      </c>
    </row>
    <row r="36" spans="1:6" ht="21">
      <c r="A36" s="45"/>
      <c r="B36" s="46">
        <v>411</v>
      </c>
      <c r="C36" s="47" t="s">
        <v>1</v>
      </c>
      <c r="D36" s="48">
        <v>1127000</v>
      </c>
      <c r="E36" s="28"/>
      <c r="F36" s="29">
        <f aca="true" t="shared" si="1" ref="F36:F61">SUM(D36:E36)</f>
        <v>1127000</v>
      </c>
    </row>
    <row r="37" spans="1:6" ht="21">
      <c r="A37" s="45"/>
      <c r="B37" s="46">
        <v>412</v>
      </c>
      <c r="C37" s="47" t="s">
        <v>10</v>
      </c>
      <c r="D37" s="48">
        <v>52500</v>
      </c>
      <c r="E37" s="28"/>
      <c r="F37" s="29">
        <f t="shared" si="1"/>
        <v>52500</v>
      </c>
    </row>
    <row r="38" spans="1:6" ht="21">
      <c r="A38" s="45"/>
      <c r="B38" s="46">
        <v>413</v>
      </c>
      <c r="C38" s="47" t="s">
        <v>2</v>
      </c>
      <c r="D38" s="48">
        <v>193750</v>
      </c>
      <c r="E38" s="28"/>
      <c r="F38" s="29">
        <f t="shared" si="1"/>
        <v>193750</v>
      </c>
    </row>
    <row r="39" spans="1:6" s="14" customFormat="1" ht="21">
      <c r="A39" s="49">
        <v>42</v>
      </c>
      <c r="B39" s="50"/>
      <c r="C39" s="51" t="s">
        <v>3</v>
      </c>
      <c r="D39" s="52">
        <f>SUM(D41:D46)</f>
        <v>418850</v>
      </c>
      <c r="E39" s="53">
        <f>SUM(E40:E47)</f>
        <v>0</v>
      </c>
      <c r="F39" s="54">
        <f t="shared" si="1"/>
        <v>418850</v>
      </c>
    </row>
    <row r="40" spans="1:6" ht="21" hidden="1">
      <c r="A40" s="45"/>
      <c r="B40" s="46">
        <v>421</v>
      </c>
      <c r="C40" s="47" t="s">
        <v>11</v>
      </c>
      <c r="D40" s="48"/>
      <c r="E40" s="28"/>
      <c r="F40" s="29">
        <f t="shared" si="1"/>
        <v>0</v>
      </c>
    </row>
    <row r="41" spans="1:6" ht="21">
      <c r="A41" s="45"/>
      <c r="B41" s="46">
        <v>421</v>
      </c>
      <c r="C41" s="47" t="s">
        <v>11</v>
      </c>
      <c r="D41" s="48">
        <v>91000</v>
      </c>
      <c r="E41" s="28"/>
      <c r="F41" s="29">
        <f>SUM(D41:E41)</f>
        <v>91000</v>
      </c>
    </row>
    <row r="42" spans="1:6" ht="21">
      <c r="A42" s="45"/>
      <c r="B42" s="46">
        <v>424</v>
      </c>
      <c r="C42" s="47" t="s">
        <v>14</v>
      </c>
      <c r="D42" s="48">
        <v>116000</v>
      </c>
      <c r="E42" s="28"/>
      <c r="F42" s="29">
        <f t="shared" si="1"/>
        <v>116000</v>
      </c>
    </row>
    <row r="43" spans="1:6" ht="21" hidden="1">
      <c r="A43" s="45"/>
      <c r="B43" s="46">
        <v>423</v>
      </c>
      <c r="C43" s="47" t="s">
        <v>13</v>
      </c>
      <c r="D43" s="48"/>
      <c r="E43" s="28"/>
      <c r="F43" s="29">
        <f t="shared" si="1"/>
        <v>0</v>
      </c>
    </row>
    <row r="44" spans="1:6" ht="21">
      <c r="A44" s="45"/>
      <c r="B44" s="46">
        <v>425</v>
      </c>
      <c r="C44" s="47" t="s">
        <v>5</v>
      </c>
      <c r="D44" s="48">
        <v>112600</v>
      </c>
      <c r="E44" s="28"/>
      <c r="F44" s="29">
        <f t="shared" si="1"/>
        <v>112600</v>
      </c>
    </row>
    <row r="45" spans="1:11" ht="21">
      <c r="A45" s="45"/>
      <c r="B45" s="46">
        <v>426</v>
      </c>
      <c r="C45" s="47" t="s">
        <v>4</v>
      </c>
      <c r="D45" s="48">
        <v>82500</v>
      </c>
      <c r="E45" s="28"/>
      <c r="F45" s="29">
        <f t="shared" si="1"/>
        <v>82500</v>
      </c>
      <c r="J45" s="55"/>
      <c r="K45" s="55"/>
    </row>
    <row r="46" spans="1:6" ht="21">
      <c r="A46" s="45"/>
      <c r="B46" s="46">
        <v>429</v>
      </c>
      <c r="C46" s="47" t="s">
        <v>15</v>
      </c>
      <c r="D46" s="48">
        <v>16750</v>
      </c>
      <c r="E46" s="28"/>
      <c r="F46" s="29">
        <f t="shared" si="1"/>
        <v>16750</v>
      </c>
    </row>
    <row r="47" spans="1:6" ht="21" hidden="1">
      <c r="A47" s="45"/>
      <c r="B47" s="46">
        <v>429</v>
      </c>
      <c r="C47" s="47" t="s">
        <v>15</v>
      </c>
      <c r="D47" s="48"/>
      <c r="E47" s="28"/>
      <c r="F47" s="29">
        <f t="shared" si="1"/>
        <v>0</v>
      </c>
    </row>
    <row r="48" spans="1:6" s="14" customFormat="1" ht="21">
      <c r="A48" s="49">
        <v>43</v>
      </c>
      <c r="B48" s="50"/>
      <c r="C48" s="51" t="s">
        <v>16</v>
      </c>
      <c r="D48" s="52">
        <f>SUM(D49)</f>
        <v>6000</v>
      </c>
      <c r="E48" s="53">
        <f>SUM(E49)</f>
        <v>0</v>
      </c>
      <c r="F48" s="54">
        <f t="shared" si="1"/>
        <v>6000</v>
      </c>
    </row>
    <row r="49" spans="1:6" ht="21">
      <c r="A49" s="45"/>
      <c r="B49" s="46">
        <v>431</v>
      </c>
      <c r="C49" s="47" t="s">
        <v>17</v>
      </c>
      <c r="D49" s="48">
        <v>6000</v>
      </c>
      <c r="E49" s="28"/>
      <c r="F49" s="29">
        <f t="shared" si="1"/>
        <v>6000</v>
      </c>
    </row>
    <row r="50" spans="1:6" s="14" customFormat="1" ht="21">
      <c r="A50" s="49">
        <v>44</v>
      </c>
      <c r="B50" s="50"/>
      <c r="C50" s="51" t="s">
        <v>18</v>
      </c>
      <c r="D50" s="52">
        <f>SUM(D51:D53)</f>
        <v>3300</v>
      </c>
      <c r="E50" s="53">
        <f>SUM(E51:E53)</f>
        <v>0</v>
      </c>
      <c r="F50" s="54">
        <f t="shared" si="1"/>
        <v>3300</v>
      </c>
    </row>
    <row r="51" spans="1:6" ht="21" hidden="1">
      <c r="A51" s="45"/>
      <c r="B51" s="46">
        <v>441</v>
      </c>
      <c r="C51" s="47" t="s">
        <v>19</v>
      </c>
      <c r="D51" s="48"/>
      <c r="E51" s="28"/>
      <c r="F51" s="29">
        <f t="shared" si="1"/>
        <v>0</v>
      </c>
    </row>
    <row r="52" spans="1:6" ht="21" hidden="1">
      <c r="A52" s="45"/>
      <c r="B52" s="46">
        <v>442</v>
      </c>
      <c r="C52" s="47" t="s">
        <v>20</v>
      </c>
      <c r="D52" s="48"/>
      <c r="E52" s="28"/>
      <c r="F52" s="29">
        <f t="shared" si="1"/>
        <v>0</v>
      </c>
    </row>
    <row r="53" spans="1:6" ht="21">
      <c r="A53" s="45"/>
      <c r="B53" s="46">
        <v>443</v>
      </c>
      <c r="C53" s="47" t="s">
        <v>21</v>
      </c>
      <c r="D53" s="48">
        <v>3300</v>
      </c>
      <c r="E53" s="28"/>
      <c r="F53" s="29">
        <f t="shared" si="1"/>
        <v>3300</v>
      </c>
    </row>
    <row r="54" spans="1:6" s="14" customFormat="1" ht="21">
      <c r="A54" s="49">
        <v>45</v>
      </c>
      <c r="B54" s="50"/>
      <c r="C54" s="51" t="s">
        <v>0</v>
      </c>
      <c r="D54" s="52">
        <f>SUM(D55:D56)</f>
        <v>1000</v>
      </c>
      <c r="E54" s="53">
        <f>SUM(E55:E56)</f>
        <v>0</v>
      </c>
      <c r="F54" s="54">
        <f t="shared" si="1"/>
        <v>1000</v>
      </c>
    </row>
    <row r="55" spans="1:6" ht="21">
      <c r="A55" s="45"/>
      <c r="B55" s="46">
        <v>451</v>
      </c>
      <c r="C55" s="47" t="s">
        <v>22</v>
      </c>
      <c r="D55" s="48">
        <v>1000</v>
      </c>
      <c r="E55" s="28"/>
      <c r="F55" s="29">
        <f t="shared" si="1"/>
        <v>1000</v>
      </c>
    </row>
    <row r="56" spans="1:6" ht="21.75" hidden="1" thickBot="1">
      <c r="A56" s="45"/>
      <c r="B56" s="220">
        <v>452</v>
      </c>
      <c r="C56" s="47" t="s">
        <v>23</v>
      </c>
      <c r="D56" s="48"/>
      <c r="E56" s="28"/>
      <c r="F56" s="29">
        <f t="shared" si="1"/>
        <v>0</v>
      </c>
    </row>
    <row r="57" spans="1:6" s="14" customFormat="1" ht="21" hidden="1">
      <c r="A57" s="49">
        <v>46</v>
      </c>
      <c r="B57" s="50"/>
      <c r="C57" s="51" t="s">
        <v>24</v>
      </c>
      <c r="D57" s="52">
        <f>SUM(D58:D59)</f>
        <v>0</v>
      </c>
      <c r="E57" s="53">
        <f>SUM(E58:E59)</f>
        <v>0</v>
      </c>
      <c r="F57" s="54">
        <f t="shared" si="1"/>
        <v>0</v>
      </c>
    </row>
    <row r="58" spans="1:6" ht="21" hidden="1">
      <c r="A58" s="45"/>
      <c r="B58" s="46">
        <v>461</v>
      </c>
      <c r="C58" s="47" t="s">
        <v>60</v>
      </c>
      <c r="D58" s="48"/>
      <c r="E58" s="28"/>
      <c r="F58" s="29">
        <f t="shared" si="1"/>
        <v>0</v>
      </c>
    </row>
    <row r="59" spans="1:6" ht="21" hidden="1">
      <c r="A59" s="45"/>
      <c r="B59" s="46">
        <v>462</v>
      </c>
      <c r="C59" s="47" t="s">
        <v>25</v>
      </c>
      <c r="D59" s="48"/>
      <c r="E59" s="28"/>
      <c r="F59" s="29">
        <f t="shared" si="1"/>
        <v>0</v>
      </c>
    </row>
    <row r="60" spans="1:6" s="14" customFormat="1" ht="42" hidden="1">
      <c r="A60" s="49">
        <v>47</v>
      </c>
      <c r="B60" s="50"/>
      <c r="C60" s="51" t="s">
        <v>26</v>
      </c>
      <c r="D60" s="52">
        <f>SUM(D61)</f>
        <v>0</v>
      </c>
      <c r="E60" s="53">
        <f>SUM(E61)</f>
        <v>0</v>
      </c>
      <c r="F60" s="54">
        <f t="shared" si="1"/>
        <v>0</v>
      </c>
    </row>
    <row r="61" spans="1:6" ht="42.75" hidden="1" thickBot="1">
      <c r="A61" s="56"/>
      <c r="B61" s="231">
        <v>471</v>
      </c>
      <c r="C61" s="57" t="s">
        <v>26</v>
      </c>
      <c r="D61" s="58"/>
      <c r="E61" s="146"/>
      <c r="F61" s="147">
        <f t="shared" si="1"/>
        <v>0</v>
      </c>
    </row>
    <row r="62" spans="1:6" ht="21">
      <c r="A62" s="221">
        <v>46</v>
      </c>
      <c r="B62" s="232"/>
      <c r="C62" s="230" t="s">
        <v>24</v>
      </c>
      <c r="D62" s="222">
        <f>SUM(D63:D64)</f>
        <v>37600</v>
      </c>
      <c r="E62" s="223"/>
      <c r="F62" s="233">
        <f>SUM(F63:F64)</f>
        <v>37600</v>
      </c>
    </row>
    <row r="63" spans="1:6" ht="21">
      <c r="A63" s="224"/>
      <c r="B63" s="225">
        <v>461</v>
      </c>
      <c r="C63" s="226" t="s">
        <v>108</v>
      </c>
      <c r="D63" s="227"/>
      <c r="E63" s="228"/>
      <c r="F63" s="229">
        <f>SUM(D63:E63)</f>
        <v>0</v>
      </c>
    </row>
    <row r="64" spans="1:6" ht="21.75" thickBot="1">
      <c r="A64" s="217"/>
      <c r="B64" s="218">
        <v>462</v>
      </c>
      <c r="C64" s="214" t="s">
        <v>25</v>
      </c>
      <c r="D64" s="215">
        <v>37600</v>
      </c>
      <c r="E64" s="219"/>
      <c r="F64" s="216">
        <f>SUM(D64:E64)</f>
        <v>37600</v>
      </c>
    </row>
    <row r="65" spans="1:6" ht="22.5" thickBot="1" thickTop="1">
      <c r="A65" s="359" t="s">
        <v>50</v>
      </c>
      <c r="B65" s="360"/>
      <c r="C65" s="361"/>
      <c r="D65" s="61">
        <f>SUM(D35,D39,D48,D50,D54,D57,D60)</f>
        <v>1802400</v>
      </c>
      <c r="E65" s="61">
        <f>SUM(E35,E39,E48,E50,E54,E57,E60)</f>
        <v>0</v>
      </c>
      <c r="F65" s="61">
        <f>SUM(D65:E65)</f>
        <v>1802400</v>
      </c>
    </row>
    <row r="66" spans="1:6" ht="22.5" thickBot="1" thickTop="1">
      <c r="A66" s="362" t="s">
        <v>55</v>
      </c>
      <c r="B66" s="363"/>
      <c r="C66" s="364"/>
      <c r="D66" s="62"/>
      <c r="E66" s="62"/>
      <c r="F66" s="62"/>
    </row>
    <row r="67" spans="1:6" ht="22.5" thickBot="1" thickTop="1">
      <c r="A67" s="359" t="s">
        <v>51</v>
      </c>
      <c r="B67" s="360"/>
      <c r="C67" s="361"/>
      <c r="D67" s="61">
        <f>SUM(D65:D66)</f>
        <v>1802400</v>
      </c>
      <c r="E67" s="61">
        <f>SUM(E65:E66)</f>
        <v>0</v>
      </c>
      <c r="F67" s="61">
        <f>SUM(D67:E67)</f>
        <v>1802400</v>
      </c>
    </row>
    <row r="68" spans="1:6" ht="22.5" thickBot="1" thickTop="1">
      <c r="A68" s="359" t="s">
        <v>62</v>
      </c>
      <c r="B68" s="360"/>
      <c r="C68" s="361"/>
      <c r="D68" s="61">
        <f>SUM(D32-D67)</f>
        <v>573589</v>
      </c>
      <c r="E68" s="61">
        <f>SUM(E32-E67)</f>
        <v>0</v>
      </c>
      <c r="F68" s="61">
        <f>SUM(F32-F67)</f>
        <v>573589</v>
      </c>
    </row>
    <row r="69" spans="1:6" ht="21.75" thickTop="1">
      <c r="A69" s="63"/>
      <c r="B69" s="63"/>
      <c r="C69" s="63"/>
      <c r="D69" s="55"/>
      <c r="E69" s="55"/>
      <c r="F69" s="55"/>
    </row>
    <row r="70" spans="1:6" ht="21">
      <c r="A70" s="365" t="s">
        <v>58</v>
      </c>
      <c r="B70" s="366"/>
      <c r="C70" s="366"/>
      <c r="D70" s="92">
        <v>573589</v>
      </c>
      <c r="E70" s="92">
        <v>0</v>
      </c>
      <c r="F70" s="93">
        <f>SUM(D70:E70)</f>
        <v>573589</v>
      </c>
    </row>
    <row r="71" spans="1:6" ht="21">
      <c r="A71" s="353" t="s">
        <v>56</v>
      </c>
      <c r="B71" s="354"/>
      <c r="C71" s="354"/>
      <c r="D71" s="25">
        <f>IF(D70-D31&gt;0,D70-D31,0)</f>
        <v>116800</v>
      </c>
      <c r="E71" s="25">
        <f>IF(E70-E31&gt;0,E70-E31,0)</f>
        <v>0</v>
      </c>
      <c r="F71" s="64">
        <f>SUM(D71:E71)</f>
        <v>116800</v>
      </c>
    </row>
    <row r="72" spans="1:6" ht="21">
      <c r="A72" s="353" t="s">
        <v>52</v>
      </c>
      <c r="B72" s="354"/>
      <c r="C72" s="354"/>
      <c r="D72" s="25">
        <f>IF(D70+D66&lt;0,D70-(-D66),0)</f>
        <v>0</v>
      </c>
      <c r="E72" s="25">
        <f>IF(E70+E66&lt;0,E70-(-E66),0)</f>
        <v>0</v>
      </c>
      <c r="F72" s="64">
        <f>SUM(D72:E72)</f>
        <v>0</v>
      </c>
    </row>
    <row r="73" spans="1:6" s="87" customFormat="1" ht="21">
      <c r="A73" s="355" t="s">
        <v>53</v>
      </c>
      <c r="B73" s="356"/>
      <c r="C73" s="356"/>
      <c r="D73" s="88">
        <v>573589</v>
      </c>
      <c r="E73" s="88"/>
      <c r="F73" s="89">
        <f>SUM(D73:E73)</f>
        <v>573589</v>
      </c>
    </row>
    <row r="74" spans="1:6" ht="21">
      <c r="A74" s="357" t="s">
        <v>57</v>
      </c>
      <c r="B74" s="358"/>
      <c r="C74" s="358"/>
      <c r="D74" s="90"/>
      <c r="E74" s="90"/>
      <c r="F74" s="91">
        <f>SUM(D74:E74)</f>
        <v>0</v>
      </c>
    </row>
    <row r="75" spans="1:6" ht="21.75" thickBot="1">
      <c r="A75" s="236"/>
      <c r="B75" s="236"/>
      <c r="C75" s="236"/>
      <c r="D75" s="237"/>
      <c r="E75" s="237"/>
      <c r="F75" s="237"/>
    </row>
    <row r="76" spans="1:6" ht="22.5" thickBot="1" thickTop="1">
      <c r="A76" s="238" t="s">
        <v>140</v>
      </c>
      <c r="B76" s="239" t="s">
        <v>140</v>
      </c>
      <c r="C76" s="335" t="s">
        <v>141</v>
      </c>
      <c r="D76" s="336"/>
      <c r="E76" s="336"/>
      <c r="F76" s="240"/>
    </row>
    <row r="77" spans="1:6" ht="21.75" thickTop="1">
      <c r="A77" s="244"/>
      <c r="B77" s="245"/>
      <c r="C77" s="246" t="s">
        <v>140</v>
      </c>
      <c r="D77" s="251"/>
      <c r="E77" s="252" t="s">
        <v>137</v>
      </c>
      <c r="F77" s="247"/>
    </row>
    <row r="78" spans="1:6" ht="21">
      <c r="A78" s="248"/>
      <c r="B78" s="249"/>
      <c r="C78" s="249" t="s">
        <v>138</v>
      </c>
      <c r="D78" s="253"/>
      <c r="E78" s="254">
        <v>0</v>
      </c>
      <c r="F78" s="250"/>
    </row>
    <row r="79" spans="1:6" ht="21.75" thickBot="1">
      <c r="A79" s="241"/>
      <c r="B79" s="242"/>
      <c r="C79" s="242" t="s">
        <v>139</v>
      </c>
      <c r="D79" s="255"/>
      <c r="E79" s="256">
        <v>0</v>
      </c>
      <c r="F79" s="243"/>
    </row>
    <row r="80" ht="21.75" thickTop="1"/>
    <row r="81" ht="21">
      <c r="E81" s="5" t="s">
        <v>142</v>
      </c>
    </row>
    <row r="82" spans="3:5" ht="21">
      <c r="C82" s="5" t="s">
        <v>145</v>
      </c>
      <c r="E82" s="5" t="s">
        <v>143</v>
      </c>
    </row>
    <row r="83" ht="21">
      <c r="C83" s="5" t="s">
        <v>144</v>
      </c>
    </row>
    <row r="84" ht="21">
      <c r="C84" s="5" t="s">
        <v>148</v>
      </c>
    </row>
  </sheetData>
  <sheetProtection/>
  <mergeCells count="19">
    <mergeCell ref="A72:C72"/>
    <mergeCell ref="A73:C73"/>
    <mergeCell ref="A74:C74"/>
    <mergeCell ref="A65:C65"/>
    <mergeCell ref="A66:C66"/>
    <mergeCell ref="A67:C67"/>
    <mergeCell ref="A68:C68"/>
    <mergeCell ref="A70:C70"/>
    <mergeCell ref="A71:C71"/>
    <mergeCell ref="C76:E76"/>
    <mergeCell ref="B3:F3"/>
    <mergeCell ref="A5:B6"/>
    <mergeCell ref="C5:C6"/>
    <mergeCell ref="D5:F5"/>
    <mergeCell ref="A7:F7"/>
    <mergeCell ref="A30:C30"/>
    <mergeCell ref="A31:C31"/>
    <mergeCell ref="A32:C32"/>
    <mergeCell ref="A34:F34"/>
  </mergeCells>
  <printOptions gridLines="1"/>
  <pageMargins left="0.9055118110236221" right="0.5118110236220472" top="0.5511811023622047" bottom="0.5511811023622047" header="0.31496062992125984" footer="0.31496062992125984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zoomScale="85" zoomScaleNormal="85" zoomScalePageLayoutView="0" workbookViewId="0" topLeftCell="A76">
      <selection activeCell="I66" sqref="I66"/>
    </sheetView>
  </sheetViews>
  <sheetFormatPr defaultColWidth="9.140625" defaultRowHeight="12.75"/>
  <cols>
    <col min="1" max="1" width="5.57421875" style="65" customWidth="1"/>
    <col min="2" max="2" width="6.8515625" style="65" customWidth="1"/>
    <col min="3" max="3" width="56.8515625" style="65" customWidth="1"/>
    <col min="4" max="6" width="21.8515625" style="65" customWidth="1"/>
    <col min="7" max="7" width="12.7109375" style="65" customWidth="1"/>
    <col min="8" max="9" width="9.140625" style="65" customWidth="1"/>
    <col min="10" max="10" width="11.8515625" style="65" bestFit="1" customWidth="1"/>
    <col min="11" max="11" width="9.7109375" style="65" bestFit="1" customWidth="1"/>
    <col min="12" max="16384" width="9.140625" style="65" customWidth="1"/>
  </cols>
  <sheetData>
    <row r="1" ht="18.75">
      <c r="C1" s="68" t="s">
        <v>106</v>
      </c>
    </row>
    <row r="3" spans="2:6" ht="23.25">
      <c r="B3" s="391" t="s">
        <v>59</v>
      </c>
      <c r="C3" s="391"/>
      <c r="D3" s="391"/>
      <c r="E3" s="391"/>
      <c r="F3" s="391"/>
    </row>
    <row r="4" ht="10.5" customHeight="1" thickBot="1"/>
    <row r="5" spans="1:6" ht="23.25" customHeight="1" thickTop="1">
      <c r="A5" s="382" t="s">
        <v>42</v>
      </c>
      <c r="B5" s="383"/>
      <c r="C5" s="383" t="s">
        <v>6</v>
      </c>
      <c r="D5" s="383" t="s">
        <v>43</v>
      </c>
      <c r="E5" s="383"/>
      <c r="F5" s="386"/>
    </row>
    <row r="6" spans="1:6" ht="38.25" thickBot="1">
      <c r="A6" s="384"/>
      <c r="B6" s="385"/>
      <c r="C6" s="385"/>
      <c r="D6" s="66" t="s">
        <v>45</v>
      </c>
      <c r="E6" s="66" t="s">
        <v>46</v>
      </c>
      <c r="F6" s="67" t="s">
        <v>47</v>
      </c>
    </row>
    <row r="7" spans="1:6" ht="28.5" customHeight="1" thickBot="1" thickTop="1">
      <c r="A7" s="392" t="s">
        <v>44</v>
      </c>
      <c r="B7" s="393"/>
      <c r="C7" s="393"/>
      <c r="D7" s="393"/>
      <c r="E7" s="393"/>
      <c r="F7" s="394"/>
    </row>
    <row r="8" spans="1:6" s="68" customFormat="1" ht="19.5" thickTop="1">
      <c r="A8" s="94">
        <v>31</v>
      </c>
      <c r="B8" s="95"/>
      <c r="C8" s="96" t="s">
        <v>27</v>
      </c>
      <c r="D8" s="97">
        <f>SUM(D9)</f>
        <v>0</v>
      </c>
      <c r="E8" s="98">
        <f>SUM(E9)</f>
        <v>0</v>
      </c>
      <c r="F8" s="99">
        <f>SUM(D8:E8)</f>
        <v>0</v>
      </c>
    </row>
    <row r="9" spans="1:6" ht="18.75">
      <c r="A9" s="100"/>
      <c r="B9" s="101">
        <v>311</v>
      </c>
      <c r="C9" s="102" t="s">
        <v>27</v>
      </c>
      <c r="D9" s="103"/>
      <c r="E9" s="104"/>
      <c r="F9" s="105">
        <f aca="true" t="shared" si="0" ref="F9:F30">SUM(D9:E9)</f>
        <v>0</v>
      </c>
    </row>
    <row r="10" spans="1:7" s="68" customFormat="1" ht="18.75">
      <c r="A10" s="106">
        <v>32</v>
      </c>
      <c r="B10" s="107"/>
      <c r="C10" s="108" t="s">
        <v>7</v>
      </c>
      <c r="D10" s="109">
        <f>SUM(D11)</f>
        <v>0</v>
      </c>
      <c r="E10" s="110">
        <f>SUM(E11)</f>
        <v>0</v>
      </c>
      <c r="F10" s="111">
        <f t="shared" si="0"/>
        <v>0</v>
      </c>
      <c r="G10" s="65"/>
    </row>
    <row r="11" spans="1:6" ht="18.75">
      <c r="A11" s="100"/>
      <c r="B11" s="101">
        <v>321</v>
      </c>
      <c r="C11" s="102" t="s">
        <v>7</v>
      </c>
      <c r="D11" s="103"/>
      <c r="E11" s="104"/>
      <c r="F11" s="105">
        <f>SUM(D11:E11)</f>
        <v>0</v>
      </c>
    </row>
    <row r="12" spans="1:7" s="68" customFormat="1" ht="18.75">
      <c r="A12" s="106">
        <v>33</v>
      </c>
      <c r="B12" s="107"/>
      <c r="C12" s="108" t="s">
        <v>8</v>
      </c>
      <c r="D12" s="109">
        <f>SUM(D13)</f>
        <v>0</v>
      </c>
      <c r="E12" s="110">
        <f>SUM(E13)</f>
        <v>0</v>
      </c>
      <c r="F12" s="111">
        <f t="shared" si="0"/>
        <v>0</v>
      </c>
      <c r="G12" s="65"/>
    </row>
    <row r="13" spans="1:6" ht="18.75">
      <c r="A13" s="100"/>
      <c r="B13" s="101">
        <v>331</v>
      </c>
      <c r="C13" s="102" t="s">
        <v>8</v>
      </c>
      <c r="D13" s="103"/>
      <c r="E13" s="104"/>
      <c r="F13" s="105">
        <f t="shared" si="0"/>
        <v>0</v>
      </c>
    </row>
    <row r="14" spans="1:7" s="68" customFormat="1" ht="18.75">
      <c r="A14" s="106">
        <v>34</v>
      </c>
      <c r="B14" s="107"/>
      <c r="C14" s="108" t="s">
        <v>28</v>
      </c>
      <c r="D14" s="109">
        <f>SUM(D15:D16)</f>
        <v>0</v>
      </c>
      <c r="E14" s="110">
        <f>SUM(E15:E16)</f>
        <v>0</v>
      </c>
      <c r="F14" s="111">
        <f t="shared" si="0"/>
        <v>0</v>
      </c>
      <c r="G14" s="65"/>
    </row>
    <row r="15" spans="1:6" ht="18.75">
      <c r="A15" s="100"/>
      <c r="B15" s="101">
        <v>341</v>
      </c>
      <c r="C15" s="102" t="s">
        <v>29</v>
      </c>
      <c r="D15" s="103"/>
      <c r="E15" s="104"/>
      <c r="F15" s="105">
        <f t="shared" si="0"/>
        <v>0</v>
      </c>
    </row>
    <row r="16" spans="1:6" ht="18.75">
      <c r="A16" s="100"/>
      <c r="B16" s="101">
        <v>342</v>
      </c>
      <c r="C16" s="102" t="s">
        <v>30</v>
      </c>
      <c r="D16" s="103"/>
      <c r="E16" s="104"/>
      <c r="F16" s="105">
        <f t="shared" si="0"/>
        <v>0</v>
      </c>
    </row>
    <row r="17" spans="1:7" s="68" customFormat="1" ht="18.75">
      <c r="A17" s="106">
        <v>35</v>
      </c>
      <c r="B17" s="107"/>
      <c r="C17" s="108" t="s">
        <v>31</v>
      </c>
      <c r="D17" s="109">
        <f>SUM(D18:D22)</f>
        <v>0</v>
      </c>
      <c r="E17" s="110">
        <f>SUM(E18:E22)</f>
        <v>0</v>
      </c>
      <c r="F17" s="111">
        <f t="shared" si="0"/>
        <v>0</v>
      </c>
      <c r="G17" s="65"/>
    </row>
    <row r="18" spans="1:6" ht="18.75">
      <c r="A18" s="100"/>
      <c r="B18" s="101">
        <v>351</v>
      </c>
      <c r="C18" s="102" t="s">
        <v>32</v>
      </c>
      <c r="D18" s="103"/>
      <c r="E18" s="104"/>
      <c r="F18" s="105">
        <f t="shared" si="0"/>
        <v>0</v>
      </c>
    </row>
    <row r="19" spans="1:6" ht="37.5" hidden="1">
      <c r="A19" s="100"/>
      <c r="B19" s="101">
        <v>352</v>
      </c>
      <c r="C19" s="102" t="s">
        <v>33</v>
      </c>
      <c r="D19" s="103"/>
      <c r="E19" s="104"/>
      <c r="F19" s="105">
        <f t="shared" si="0"/>
        <v>0</v>
      </c>
    </row>
    <row r="20" spans="1:6" ht="37.5">
      <c r="A20" s="100"/>
      <c r="B20" s="101">
        <v>353</v>
      </c>
      <c r="C20" s="102" t="s">
        <v>34</v>
      </c>
      <c r="D20" s="103"/>
      <c r="E20" s="104"/>
      <c r="F20" s="105">
        <f t="shared" si="0"/>
        <v>0</v>
      </c>
    </row>
    <row r="21" spans="1:6" ht="18.75" hidden="1">
      <c r="A21" s="100"/>
      <c r="B21" s="101">
        <v>354</v>
      </c>
      <c r="C21" s="102" t="s">
        <v>35</v>
      </c>
      <c r="D21" s="103"/>
      <c r="E21" s="104"/>
      <c r="F21" s="105">
        <f t="shared" si="0"/>
        <v>0</v>
      </c>
    </row>
    <row r="22" spans="1:6" ht="18.75" hidden="1">
      <c r="A22" s="100"/>
      <c r="B22" s="101">
        <v>355</v>
      </c>
      <c r="C22" s="102" t="s">
        <v>36</v>
      </c>
      <c r="D22" s="103"/>
      <c r="E22" s="104"/>
      <c r="F22" s="105">
        <f t="shared" si="0"/>
        <v>0</v>
      </c>
    </row>
    <row r="23" spans="1:7" s="68" customFormat="1" ht="18.75">
      <c r="A23" s="106">
        <v>36</v>
      </c>
      <c r="B23" s="107"/>
      <c r="C23" s="108" t="s">
        <v>37</v>
      </c>
      <c r="D23" s="109">
        <f>SUM(D24:D26)</f>
        <v>0</v>
      </c>
      <c r="E23" s="110">
        <f>SUM(E24:E26)</f>
        <v>0</v>
      </c>
      <c r="F23" s="111">
        <f t="shared" si="0"/>
        <v>0</v>
      </c>
      <c r="G23" s="65"/>
    </row>
    <row r="24" spans="1:6" ht="18.75" hidden="1">
      <c r="A24" s="100"/>
      <c r="B24" s="101">
        <v>361</v>
      </c>
      <c r="C24" s="102" t="s">
        <v>38</v>
      </c>
      <c r="D24" s="103"/>
      <c r="E24" s="104"/>
      <c r="F24" s="105">
        <f t="shared" si="0"/>
        <v>0</v>
      </c>
    </row>
    <row r="25" spans="1:6" ht="18.75">
      <c r="A25" s="100"/>
      <c r="B25" s="101">
        <v>362</v>
      </c>
      <c r="C25" s="102" t="s">
        <v>39</v>
      </c>
      <c r="D25" s="103"/>
      <c r="E25" s="104"/>
      <c r="F25" s="105">
        <f t="shared" si="0"/>
        <v>0</v>
      </c>
    </row>
    <row r="26" spans="1:6" ht="18.75" hidden="1">
      <c r="A26" s="100"/>
      <c r="B26" s="101">
        <v>363</v>
      </c>
      <c r="C26" s="102" t="s">
        <v>40</v>
      </c>
      <c r="D26" s="103"/>
      <c r="E26" s="104"/>
      <c r="F26" s="105">
        <f t="shared" si="0"/>
        <v>0</v>
      </c>
    </row>
    <row r="27" spans="1:7" s="68" customFormat="1" ht="18.75">
      <c r="A27" s="106">
        <v>37</v>
      </c>
      <c r="B27" s="107"/>
      <c r="C27" s="108" t="s">
        <v>41</v>
      </c>
      <c r="D27" s="109">
        <f>SUM(D28)</f>
        <v>0</v>
      </c>
      <c r="E27" s="110">
        <f>SUM(E28)</f>
        <v>0</v>
      </c>
      <c r="F27" s="111">
        <f t="shared" si="0"/>
        <v>0</v>
      </c>
      <c r="G27" s="65"/>
    </row>
    <row r="28" spans="1:6" ht="19.5" thickBot="1">
      <c r="A28" s="112"/>
      <c r="B28" s="113">
        <v>371</v>
      </c>
      <c r="C28" s="114" t="s">
        <v>41</v>
      </c>
      <c r="D28" s="115"/>
      <c r="E28" s="116"/>
      <c r="F28" s="117">
        <f t="shared" si="0"/>
        <v>0</v>
      </c>
    </row>
    <row r="29" spans="1:6" ht="26.25" customHeight="1" thickBot="1" thickTop="1">
      <c r="A29" s="371" t="s">
        <v>49</v>
      </c>
      <c r="B29" s="372"/>
      <c r="C29" s="372"/>
      <c r="D29" s="70">
        <f>SUM(D27,D23,D17,D14,D12,D10,D8)</f>
        <v>0</v>
      </c>
      <c r="E29" s="70">
        <f>SUM(E27,E23,E17,E14,E12,E10,E8)</f>
        <v>0</v>
      </c>
      <c r="F29" s="70">
        <f t="shared" si="0"/>
        <v>0</v>
      </c>
    </row>
    <row r="30" spans="1:6" ht="26.25" customHeight="1" thickBot="1" thickTop="1">
      <c r="A30" s="374" t="s">
        <v>54</v>
      </c>
      <c r="B30" s="375"/>
      <c r="C30" s="375"/>
      <c r="D30" s="71"/>
      <c r="E30" s="71">
        <v>0</v>
      </c>
      <c r="F30" s="71">
        <f t="shared" si="0"/>
        <v>0</v>
      </c>
    </row>
    <row r="31" spans="1:6" ht="26.25" customHeight="1" thickBot="1" thickTop="1">
      <c r="A31" s="371" t="s">
        <v>51</v>
      </c>
      <c r="B31" s="372"/>
      <c r="C31" s="373"/>
      <c r="D31" s="72">
        <f>SUM(D29:D30)</f>
        <v>0</v>
      </c>
      <c r="E31" s="72">
        <f>SUM(E29:E30)</f>
        <v>0</v>
      </c>
      <c r="F31" s="72">
        <f>SUM(F29:F30)</f>
        <v>0</v>
      </c>
    </row>
    <row r="32" spans="1:6" ht="16.5" customHeight="1" thickTop="1">
      <c r="A32" s="73"/>
      <c r="B32" s="73"/>
      <c r="C32" s="73"/>
      <c r="D32" s="74"/>
      <c r="E32" s="74"/>
      <c r="F32" s="74"/>
    </row>
    <row r="33" spans="1:6" ht="18.75">
      <c r="A33" s="390" t="s">
        <v>90</v>
      </c>
      <c r="B33" s="390"/>
      <c r="C33" s="390"/>
      <c r="D33" s="74"/>
      <c r="E33" s="74"/>
      <c r="F33" s="74"/>
    </row>
    <row r="34" spans="1:6" s="75" customFormat="1" ht="19.5" thickBot="1">
      <c r="A34" s="381" t="s">
        <v>91</v>
      </c>
      <c r="B34" s="381"/>
      <c r="C34" s="381"/>
      <c r="D34" s="74"/>
      <c r="E34" s="74"/>
      <c r="F34" s="74"/>
    </row>
    <row r="35" spans="1:6" ht="23.25" customHeight="1" thickTop="1">
      <c r="A35" s="382" t="s">
        <v>42</v>
      </c>
      <c r="B35" s="383"/>
      <c r="C35" s="383" t="s">
        <v>6</v>
      </c>
      <c r="D35" s="383" t="s">
        <v>43</v>
      </c>
      <c r="E35" s="383"/>
      <c r="F35" s="386"/>
    </row>
    <row r="36" spans="1:6" ht="38.25" thickBot="1">
      <c r="A36" s="384"/>
      <c r="B36" s="385"/>
      <c r="C36" s="385"/>
      <c r="D36" s="66" t="s">
        <v>45</v>
      </c>
      <c r="E36" s="66" t="s">
        <v>46</v>
      </c>
      <c r="F36" s="67" t="s">
        <v>47</v>
      </c>
    </row>
    <row r="37" spans="1:6" ht="30" customHeight="1" thickBot="1" thickTop="1">
      <c r="A37" s="387" t="s">
        <v>48</v>
      </c>
      <c r="B37" s="388"/>
      <c r="C37" s="388"/>
      <c r="D37" s="388"/>
      <c r="E37" s="388"/>
      <c r="F37" s="389"/>
    </row>
    <row r="38" spans="1:6" s="68" customFormat="1" ht="19.5" thickTop="1">
      <c r="A38" s="118">
        <v>41</v>
      </c>
      <c r="B38" s="119"/>
      <c r="C38" s="120" t="s">
        <v>9</v>
      </c>
      <c r="D38" s="121">
        <f>SUM(D39:D41)</f>
        <v>0</v>
      </c>
      <c r="E38" s="122">
        <f>SUM(E39:E41)</f>
        <v>0</v>
      </c>
      <c r="F38" s="99">
        <f>SUM(D38:E38)</f>
        <v>0</v>
      </c>
    </row>
    <row r="39" spans="1:6" ht="18.75">
      <c r="A39" s="123"/>
      <c r="B39" s="124">
        <v>411</v>
      </c>
      <c r="C39" s="125" t="s">
        <v>1</v>
      </c>
      <c r="D39" s="126"/>
      <c r="E39" s="104"/>
      <c r="F39" s="105">
        <f aca="true" t="shared" si="1" ref="F39:F63">SUM(D39:E39)</f>
        <v>0</v>
      </c>
    </row>
    <row r="40" spans="1:6" ht="18.75">
      <c r="A40" s="123"/>
      <c r="B40" s="124">
        <v>412</v>
      </c>
      <c r="C40" s="125" t="s">
        <v>10</v>
      </c>
      <c r="D40" s="126"/>
      <c r="E40" s="104"/>
      <c r="F40" s="105">
        <f t="shared" si="1"/>
        <v>0</v>
      </c>
    </row>
    <row r="41" spans="1:6" ht="18.75">
      <c r="A41" s="123"/>
      <c r="B41" s="124">
        <v>413</v>
      </c>
      <c r="C41" s="125" t="s">
        <v>2</v>
      </c>
      <c r="D41" s="126"/>
      <c r="E41" s="104"/>
      <c r="F41" s="105">
        <f t="shared" si="1"/>
        <v>0</v>
      </c>
    </row>
    <row r="42" spans="1:6" s="68" customFormat="1" ht="18.75">
      <c r="A42" s="127">
        <v>42</v>
      </c>
      <c r="B42" s="128"/>
      <c r="C42" s="129" t="s">
        <v>3</v>
      </c>
      <c r="D42" s="130">
        <f>SUM(D43:D49)</f>
        <v>0</v>
      </c>
      <c r="E42" s="110">
        <f>SUM(E43:E49)</f>
        <v>0</v>
      </c>
      <c r="F42" s="111">
        <f t="shared" si="1"/>
        <v>0</v>
      </c>
    </row>
    <row r="43" spans="1:6" ht="18.75" hidden="1">
      <c r="A43" s="123"/>
      <c r="B43" s="124">
        <v>421</v>
      </c>
      <c r="C43" s="125" t="s">
        <v>11</v>
      </c>
      <c r="D43" s="126"/>
      <c r="E43" s="104"/>
      <c r="F43" s="105">
        <f t="shared" si="1"/>
        <v>0</v>
      </c>
    </row>
    <row r="44" spans="1:6" ht="37.5">
      <c r="A44" s="123"/>
      <c r="B44" s="124">
        <v>422</v>
      </c>
      <c r="C44" s="125" t="s">
        <v>12</v>
      </c>
      <c r="D44" s="126"/>
      <c r="E44" s="104"/>
      <c r="F44" s="105">
        <f t="shared" si="1"/>
        <v>0</v>
      </c>
    </row>
    <row r="45" spans="1:6" ht="18.75" hidden="1">
      <c r="A45" s="123"/>
      <c r="B45" s="124">
        <v>423</v>
      </c>
      <c r="C45" s="125" t="s">
        <v>13</v>
      </c>
      <c r="D45" s="126"/>
      <c r="E45" s="104"/>
      <c r="F45" s="105">
        <f t="shared" si="1"/>
        <v>0</v>
      </c>
    </row>
    <row r="46" spans="1:6" ht="18.75">
      <c r="A46" s="123"/>
      <c r="B46" s="124">
        <v>424</v>
      </c>
      <c r="C46" s="125" t="s">
        <v>14</v>
      </c>
      <c r="D46" s="126"/>
      <c r="E46" s="104"/>
      <c r="F46" s="105">
        <f t="shared" si="1"/>
        <v>0</v>
      </c>
    </row>
    <row r="47" spans="1:11" ht="18.75">
      <c r="A47" s="123"/>
      <c r="B47" s="124">
        <v>425</v>
      </c>
      <c r="C47" s="125" t="s">
        <v>5</v>
      </c>
      <c r="D47" s="126"/>
      <c r="E47" s="104"/>
      <c r="F47" s="105">
        <f t="shared" si="1"/>
        <v>0</v>
      </c>
      <c r="J47" s="76"/>
      <c r="K47" s="76"/>
    </row>
    <row r="48" spans="1:6" ht="18.75">
      <c r="A48" s="123"/>
      <c r="B48" s="124">
        <v>426</v>
      </c>
      <c r="C48" s="125" t="s">
        <v>4</v>
      </c>
      <c r="D48" s="126"/>
      <c r="E48" s="104"/>
      <c r="F48" s="105">
        <f t="shared" si="1"/>
        <v>0</v>
      </c>
    </row>
    <row r="49" spans="1:6" ht="18.75" hidden="1">
      <c r="A49" s="123"/>
      <c r="B49" s="124">
        <v>429</v>
      </c>
      <c r="C49" s="125" t="s">
        <v>15</v>
      </c>
      <c r="D49" s="126"/>
      <c r="E49" s="104"/>
      <c r="F49" s="105">
        <f t="shared" si="1"/>
        <v>0</v>
      </c>
    </row>
    <row r="50" spans="1:6" s="68" customFormat="1" ht="18.75">
      <c r="A50" s="127">
        <v>43</v>
      </c>
      <c r="B50" s="128"/>
      <c r="C50" s="129" t="s">
        <v>16</v>
      </c>
      <c r="D50" s="130">
        <f>SUM(D51)</f>
        <v>0</v>
      </c>
      <c r="E50" s="110">
        <f>SUM(E51)</f>
        <v>0</v>
      </c>
      <c r="F50" s="111">
        <f t="shared" si="1"/>
        <v>0</v>
      </c>
    </row>
    <row r="51" spans="1:6" ht="18.75">
      <c r="A51" s="123"/>
      <c r="B51" s="124">
        <v>431</v>
      </c>
      <c r="C51" s="125" t="s">
        <v>17</v>
      </c>
      <c r="D51" s="126"/>
      <c r="E51" s="104"/>
      <c r="F51" s="105">
        <f t="shared" si="1"/>
        <v>0</v>
      </c>
    </row>
    <row r="52" spans="1:6" s="68" customFormat="1" ht="18.75">
      <c r="A52" s="127">
        <v>44</v>
      </c>
      <c r="B52" s="128"/>
      <c r="C52" s="129" t="s">
        <v>18</v>
      </c>
      <c r="D52" s="130">
        <f>SUM(D53:D55)</f>
        <v>0</v>
      </c>
      <c r="E52" s="110">
        <f>SUM(E53:E55)</f>
        <v>0</v>
      </c>
      <c r="F52" s="111">
        <f t="shared" si="1"/>
        <v>0</v>
      </c>
    </row>
    <row r="53" spans="1:6" ht="18.75" hidden="1">
      <c r="A53" s="123"/>
      <c r="B53" s="124">
        <v>441</v>
      </c>
      <c r="C53" s="125" t="s">
        <v>19</v>
      </c>
      <c r="D53" s="126"/>
      <c r="E53" s="104"/>
      <c r="F53" s="105">
        <f t="shared" si="1"/>
        <v>0</v>
      </c>
    </row>
    <row r="54" spans="1:6" ht="18.75" hidden="1">
      <c r="A54" s="123"/>
      <c r="B54" s="124">
        <v>442</v>
      </c>
      <c r="C54" s="125" t="s">
        <v>20</v>
      </c>
      <c r="D54" s="126"/>
      <c r="E54" s="104"/>
      <c r="F54" s="105">
        <f t="shared" si="1"/>
        <v>0</v>
      </c>
    </row>
    <row r="55" spans="1:6" ht="18.75">
      <c r="A55" s="123"/>
      <c r="B55" s="124">
        <v>443</v>
      </c>
      <c r="C55" s="125" t="s">
        <v>21</v>
      </c>
      <c r="D55" s="126"/>
      <c r="E55" s="104"/>
      <c r="F55" s="105">
        <f t="shared" si="1"/>
        <v>0</v>
      </c>
    </row>
    <row r="56" spans="1:6" s="68" customFormat="1" ht="18.75">
      <c r="A56" s="127">
        <v>45</v>
      </c>
      <c r="B56" s="128"/>
      <c r="C56" s="129" t="s">
        <v>0</v>
      </c>
      <c r="D56" s="130">
        <f>SUM(D57:D58)</f>
        <v>0</v>
      </c>
      <c r="E56" s="110">
        <f>SUM(E57:E58)</f>
        <v>0</v>
      </c>
      <c r="F56" s="111">
        <f t="shared" si="1"/>
        <v>0</v>
      </c>
    </row>
    <row r="57" spans="1:6" ht="19.5" thickBot="1">
      <c r="A57" s="123"/>
      <c r="B57" s="124">
        <v>451</v>
      </c>
      <c r="C57" s="125" t="s">
        <v>22</v>
      </c>
      <c r="D57" s="126"/>
      <c r="E57" s="104"/>
      <c r="F57" s="105">
        <f t="shared" si="1"/>
        <v>0</v>
      </c>
    </row>
    <row r="58" spans="1:6" ht="18.75" hidden="1">
      <c r="A58" s="123"/>
      <c r="B58" s="124">
        <v>452</v>
      </c>
      <c r="C58" s="125" t="s">
        <v>23</v>
      </c>
      <c r="D58" s="126"/>
      <c r="E58" s="104"/>
      <c r="F58" s="105">
        <f t="shared" si="1"/>
        <v>0</v>
      </c>
    </row>
    <row r="59" spans="1:6" s="68" customFormat="1" ht="18.75" hidden="1">
      <c r="A59" s="127">
        <v>46</v>
      </c>
      <c r="B59" s="128"/>
      <c r="C59" s="129" t="s">
        <v>24</v>
      </c>
      <c r="D59" s="130">
        <f>SUM(D60:D61)</f>
        <v>0</v>
      </c>
      <c r="E59" s="110">
        <f>SUM(E60:E61)</f>
        <v>0</v>
      </c>
      <c r="F59" s="111">
        <f t="shared" si="1"/>
        <v>0</v>
      </c>
    </row>
    <row r="60" spans="1:6" ht="18.75" hidden="1">
      <c r="A60" s="123"/>
      <c r="B60" s="124">
        <v>461</v>
      </c>
      <c r="C60" s="125" t="s">
        <v>60</v>
      </c>
      <c r="D60" s="126"/>
      <c r="E60" s="104"/>
      <c r="F60" s="105">
        <f t="shared" si="1"/>
        <v>0</v>
      </c>
    </row>
    <row r="61" spans="1:6" ht="18.75" hidden="1">
      <c r="A61" s="123"/>
      <c r="B61" s="124">
        <v>462</v>
      </c>
      <c r="C61" s="125" t="s">
        <v>25</v>
      </c>
      <c r="D61" s="126"/>
      <c r="E61" s="104"/>
      <c r="F61" s="105">
        <f t="shared" si="1"/>
        <v>0</v>
      </c>
    </row>
    <row r="62" spans="1:6" s="68" customFormat="1" ht="37.5" hidden="1">
      <c r="A62" s="127">
        <v>47</v>
      </c>
      <c r="B62" s="128"/>
      <c r="C62" s="129" t="s">
        <v>26</v>
      </c>
      <c r="D62" s="130">
        <f>SUM(D63)</f>
        <v>0</v>
      </c>
      <c r="E62" s="110">
        <f>SUM(E63)</f>
        <v>0</v>
      </c>
      <c r="F62" s="111">
        <f t="shared" si="1"/>
        <v>0</v>
      </c>
    </row>
    <row r="63" spans="1:6" ht="38.25" hidden="1" thickBot="1">
      <c r="A63" s="132"/>
      <c r="B63" s="133">
        <v>471</v>
      </c>
      <c r="C63" s="134" t="s">
        <v>26</v>
      </c>
      <c r="D63" s="135"/>
      <c r="E63" s="116"/>
      <c r="F63" s="117">
        <f t="shared" si="1"/>
        <v>0</v>
      </c>
    </row>
    <row r="64" spans="1:6" ht="20.25" thickBot="1" thickTop="1">
      <c r="A64" s="371" t="s">
        <v>50</v>
      </c>
      <c r="B64" s="372"/>
      <c r="C64" s="373"/>
      <c r="D64" s="136">
        <f>SUM(D38,D42,D50,D52,D56,D59,D62)</f>
        <v>0</v>
      </c>
      <c r="E64" s="136">
        <f>SUM(E38,E42,E50,E52,E56,E59,E62)</f>
        <v>0</v>
      </c>
      <c r="F64" s="136">
        <f>SUM(D64:E64)</f>
        <v>0</v>
      </c>
    </row>
    <row r="65" spans="1:6" ht="20.25" thickBot="1" thickTop="1">
      <c r="A65" s="374" t="s">
        <v>55</v>
      </c>
      <c r="B65" s="375"/>
      <c r="C65" s="376"/>
      <c r="D65" s="137"/>
      <c r="E65" s="137"/>
      <c r="F65" s="137"/>
    </row>
    <row r="66" spans="1:6" ht="20.25" thickBot="1" thickTop="1">
      <c r="A66" s="371" t="s">
        <v>51</v>
      </c>
      <c r="B66" s="372"/>
      <c r="C66" s="373"/>
      <c r="D66" s="136">
        <f>SUM(D64:D65)</f>
        <v>0</v>
      </c>
      <c r="E66" s="136">
        <f>SUM(E64:E65)</f>
        <v>0</v>
      </c>
      <c r="F66" s="136">
        <f>SUM(D66:E66)</f>
        <v>0</v>
      </c>
    </row>
    <row r="67" spans="1:6" ht="19.5" thickTop="1">
      <c r="A67" s="390" t="s">
        <v>90</v>
      </c>
      <c r="B67" s="390"/>
      <c r="C67" s="390"/>
      <c r="D67" s="74"/>
      <c r="E67" s="74"/>
      <c r="F67" s="74"/>
    </row>
    <row r="68" spans="1:6" ht="19.5" thickBot="1">
      <c r="A68" s="381" t="s">
        <v>91</v>
      </c>
      <c r="B68" s="381"/>
      <c r="C68" s="381"/>
      <c r="D68" s="74"/>
      <c r="E68" s="74"/>
      <c r="F68" s="74"/>
    </row>
    <row r="69" spans="1:6" ht="19.5" thickTop="1">
      <c r="A69" s="382" t="s">
        <v>42</v>
      </c>
      <c r="B69" s="383"/>
      <c r="C69" s="383" t="s">
        <v>6</v>
      </c>
      <c r="D69" s="383" t="s">
        <v>43</v>
      </c>
      <c r="E69" s="383"/>
      <c r="F69" s="386"/>
    </row>
    <row r="70" spans="1:6" ht="38.25" thickBot="1">
      <c r="A70" s="384"/>
      <c r="B70" s="385"/>
      <c r="C70" s="385"/>
      <c r="D70" s="66" t="s">
        <v>45</v>
      </c>
      <c r="E70" s="66" t="s">
        <v>46</v>
      </c>
      <c r="F70" s="67" t="s">
        <v>47</v>
      </c>
    </row>
    <row r="71" spans="1:6" ht="20.25" thickBot="1" thickTop="1">
      <c r="A71" s="387" t="s">
        <v>48</v>
      </c>
      <c r="B71" s="388"/>
      <c r="C71" s="388"/>
      <c r="D71" s="388"/>
      <c r="E71" s="388"/>
      <c r="F71" s="389"/>
    </row>
    <row r="72" spans="1:6" ht="19.5" thickTop="1">
      <c r="A72" s="118">
        <v>41</v>
      </c>
      <c r="B72" s="119"/>
      <c r="C72" s="120" t="s">
        <v>9</v>
      </c>
      <c r="D72" s="121">
        <f>SUM(D73:D75)</f>
        <v>0</v>
      </c>
      <c r="E72" s="122">
        <f>SUM(E73:E75)</f>
        <v>0</v>
      </c>
      <c r="F72" s="99">
        <f>SUM(D72:E72)</f>
        <v>0</v>
      </c>
    </row>
    <row r="73" spans="1:6" ht="18.75">
      <c r="A73" s="123"/>
      <c r="B73" s="124">
        <v>411</v>
      </c>
      <c r="C73" s="125" t="s">
        <v>1</v>
      </c>
      <c r="D73" s="126"/>
      <c r="E73" s="104"/>
      <c r="F73" s="105">
        <f aca="true" t="shared" si="2" ref="F73:F97">SUM(D73:E73)</f>
        <v>0</v>
      </c>
    </row>
    <row r="74" spans="1:6" ht="18.75">
      <c r="A74" s="123"/>
      <c r="B74" s="124">
        <v>412</v>
      </c>
      <c r="C74" s="125" t="s">
        <v>10</v>
      </c>
      <c r="D74" s="126"/>
      <c r="E74" s="104"/>
      <c r="F74" s="105">
        <f t="shared" si="2"/>
        <v>0</v>
      </c>
    </row>
    <row r="75" spans="1:6" ht="18.75">
      <c r="A75" s="123"/>
      <c r="B75" s="124">
        <v>413</v>
      </c>
      <c r="C75" s="125" t="s">
        <v>2</v>
      </c>
      <c r="D75" s="126"/>
      <c r="E75" s="104"/>
      <c r="F75" s="105">
        <f t="shared" si="2"/>
        <v>0</v>
      </c>
    </row>
    <row r="76" spans="1:6" ht="18.75">
      <c r="A76" s="127">
        <v>42</v>
      </c>
      <c r="B76" s="128"/>
      <c r="C76" s="129" t="s">
        <v>3</v>
      </c>
      <c r="D76" s="130">
        <f>SUM(D77:D83)</f>
        <v>0</v>
      </c>
      <c r="E76" s="110">
        <f>SUM(E77:E83)</f>
        <v>0</v>
      </c>
      <c r="F76" s="111">
        <f t="shared" si="2"/>
        <v>0</v>
      </c>
    </row>
    <row r="77" spans="1:6" ht="18.75" hidden="1">
      <c r="A77" s="123"/>
      <c r="B77" s="124">
        <v>421</v>
      </c>
      <c r="C77" s="125" t="s">
        <v>11</v>
      </c>
      <c r="D77" s="126"/>
      <c r="E77" s="104"/>
      <c r="F77" s="105">
        <f t="shared" si="2"/>
        <v>0</v>
      </c>
    </row>
    <row r="78" spans="1:6" ht="37.5">
      <c r="A78" s="123"/>
      <c r="B78" s="124">
        <v>422</v>
      </c>
      <c r="C78" s="125" t="s">
        <v>12</v>
      </c>
      <c r="D78" s="126"/>
      <c r="E78" s="104"/>
      <c r="F78" s="131">
        <f t="shared" si="2"/>
        <v>0</v>
      </c>
    </row>
    <row r="79" spans="1:6" ht="18.75" hidden="1">
      <c r="A79" s="123"/>
      <c r="B79" s="124">
        <v>423</v>
      </c>
      <c r="C79" s="125" t="s">
        <v>13</v>
      </c>
      <c r="D79" s="126"/>
      <c r="E79" s="104"/>
      <c r="F79" s="105">
        <f t="shared" si="2"/>
        <v>0</v>
      </c>
    </row>
    <row r="80" spans="1:6" ht="18.75">
      <c r="A80" s="123"/>
      <c r="B80" s="124">
        <v>424</v>
      </c>
      <c r="C80" s="125" t="s">
        <v>14</v>
      </c>
      <c r="D80" s="126"/>
      <c r="E80" s="104"/>
      <c r="F80" s="105">
        <f t="shared" si="2"/>
        <v>0</v>
      </c>
    </row>
    <row r="81" spans="1:6" ht="18.75">
      <c r="A81" s="123"/>
      <c r="B81" s="124">
        <v>425</v>
      </c>
      <c r="C81" s="125" t="s">
        <v>5</v>
      </c>
      <c r="D81" s="126"/>
      <c r="E81" s="104"/>
      <c r="F81" s="105">
        <f t="shared" si="2"/>
        <v>0</v>
      </c>
    </row>
    <row r="82" spans="1:6" ht="18.75">
      <c r="A82" s="123"/>
      <c r="B82" s="124">
        <v>426</v>
      </c>
      <c r="C82" s="125" t="s">
        <v>4</v>
      </c>
      <c r="D82" s="126"/>
      <c r="E82" s="104"/>
      <c r="F82" s="105">
        <f t="shared" si="2"/>
        <v>0</v>
      </c>
    </row>
    <row r="83" spans="1:6" ht="18.75">
      <c r="A83" s="123"/>
      <c r="B83" s="124">
        <v>429</v>
      </c>
      <c r="C83" s="125" t="s">
        <v>15</v>
      </c>
      <c r="D83" s="126"/>
      <c r="E83" s="104"/>
      <c r="F83" s="105">
        <f t="shared" si="2"/>
        <v>0</v>
      </c>
    </row>
    <row r="84" spans="1:6" ht="18.75">
      <c r="A84" s="127">
        <v>43</v>
      </c>
      <c r="B84" s="128"/>
      <c r="C84" s="129" t="s">
        <v>16</v>
      </c>
      <c r="D84" s="130">
        <f>SUM(D85)</f>
        <v>0</v>
      </c>
      <c r="E84" s="110">
        <f>SUM(E85)</f>
        <v>0</v>
      </c>
      <c r="F84" s="111">
        <f t="shared" si="2"/>
        <v>0</v>
      </c>
    </row>
    <row r="85" spans="1:6" ht="18.75">
      <c r="A85" s="123"/>
      <c r="B85" s="124">
        <v>431</v>
      </c>
      <c r="C85" s="125" t="s">
        <v>17</v>
      </c>
      <c r="D85" s="126"/>
      <c r="E85" s="104"/>
      <c r="F85" s="105">
        <f t="shared" si="2"/>
        <v>0</v>
      </c>
    </row>
    <row r="86" spans="1:6" ht="18.75">
      <c r="A86" s="127">
        <v>44</v>
      </c>
      <c r="B86" s="128"/>
      <c r="C86" s="129" t="s">
        <v>18</v>
      </c>
      <c r="D86" s="130">
        <f>SUM(D87:D89)</f>
        <v>0</v>
      </c>
      <c r="E86" s="110">
        <f>SUM(E87:E89)</f>
        <v>0</v>
      </c>
      <c r="F86" s="111">
        <f t="shared" si="2"/>
        <v>0</v>
      </c>
    </row>
    <row r="87" spans="1:6" ht="18.75" hidden="1">
      <c r="A87" s="123"/>
      <c r="B87" s="124">
        <v>441</v>
      </c>
      <c r="C87" s="125" t="s">
        <v>19</v>
      </c>
      <c r="D87" s="126"/>
      <c r="E87" s="104"/>
      <c r="F87" s="105">
        <f t="shared" si="2"/>
        <v>0</v>
      </c>
    </row>
    <row r="88" spans="1:6" ht="18.75" hidden="1">
      <c r="A88" s="123"/>
      <c r="B88" s="124">
        <v>442</v>
      </c>
      <c r="C88" s="125" t="s">
        <v>20</v>
      </c>
      <c r="D88" s="126"/>
      <c r="E88" s="104"/>
      <c r="F88" s="105">
        <f t="shared" si="2"/>
        <v>0</v>
      </c>
    </row>
    <row r="89" spans="1:6" ht="18.75">
      <c r="A89" s="123"/>
      <c r="B89" s="124">
        <v>443</v>
      </c>
      <c r="C89" s="125" t="s">
        <v>21</v>
      </c>
      <c r="D89" s="126"/>
      <c r="E89" s="104"/>
      <c r="F89" s="105">
        <f t="shared" si="2"/>
        <v>0</v>
      </c>
    </row>
    <row r="90" spans="1:6" ht="18.75">
      <c r="A90" s="127">
        <v>45</v>
      </c>
      <c r="B90" s="128"/>
      <c r="C90" s="129" t="s">
        <v>0</v>
      </c>
      <c r="D90" s="130">
        <f>SUM(D91:D92)</f>
        <v>0</v>
      </c>
      <c r="E90" s="110">
        <f>SUM(E91:E92)</f>
        <v>0</v>
      </c>
      <c r="F90" s="111">
        <f t="shared" si="2"/>
        <v>0</v>
      </c>
    </row>
    <row r="91" spans="1:6" ht="19.5" thickBot="1">
      <c r="A91" s="123"/>
      <c r="B91" s="124">
        <v>451</v>
      </c>
      <c r="C91" s="125" t="s">
        <v>22</v>
      </c>
      <c r="D91" s="126"/>
      <c r="E91" s="104"/>
      <c r="F91" s="105">
        <f t="shared" si="2"/>
        <v>0</v>
      </c>
    </row>
    <row r="92" spans="1:6" ht="18.75" hidden="1">
      <c r="A92" s="123"/>
      <c r="B92" s="124">
        <v>452</v>
      </c>
      <c r="C92" s="125" t="s">
        <v>23</v>
      </c>
      <c r="D92" s="126"/>
      <c r="E92" s="104"/>
      <c r="F92" s="105">
        <f t="shared" si="2"/>
        <v>0</v>
      </c>
    </row>
    <row r="93" spans="1:6" ht="18.75" hidden="1">
      <c r="A93" s="127">
        <v>46</v>
      </c>
      <c r="B93" s="128"/>
      <c r="C93" s="129" t="s">
        <v>24</v>
      </c>
      <c r="D93" s="130">
        <f>SUM(D94:D95)</f>
        <v>0</v>
      </c>
      <c r="E93" s="110">
        <f>SUM(E94:E95)</f>
        <v>0</v>
      </c>
      <c r="F93" s="111">
        <f t="shared" si="2"/>
        <v>0</v>
      </c>
    </row>
    <row r="94" spans="1:6" ht="18.75" hidden="1">
      <c r="A94" s="123"/>
      <c r="B94" s="124">
        <v>461</v>
      </c>
      <c r="C94" s="125" t="s">
        <v>60</v>
      </c>
      <c r="D94" s="126"/>
      <c r="E94" s="104"/>
      <c r="F94" s="105">
        <f t="shared" si="2"/>
        <v>0</v>
      </c>
    </row>
    <row r="95" spans="1:6" ht="18.75" hidden="1">
      <c r="A95" s="123"/>
      <c r="B95" s="124">
        <v>462</v>
      </c>
      <c r="C95" s="125" t="s">
        <v>25</v>
      </c>
      <c r="D95" s="126"/>
      <c r="E95" s="104"/>
      <c r="F95" s="105">
        <f t="shared" si="2"/>
        <v>0</v>
      </c>
    </row>
    <row r="96" spans="1:6" ht="37.5" hidden="1">
      <c r="A96" s="127">
        <v>47</v>
      </c>
      <c r="B96" s="128"/>
      <c r="C96" s="129" t="s">
        <v>26</v>
      </c>
      <c r="D96" s="130">
        <f>SUM(D97)</f>
        <v>0</v>
      </c>
      <c r="E96" s="110">
        <f>SUM(E97)</f>
        <v>0</v>
      </c>
      <c r="F96" s="111">
        <f t="shared" si="2"/>
        <v>0</v>
      </c>
    </row>
    <row r="97" spans="1:6" ht="38.25" hidden="1" thickBot="1">
      <c r="A97" s="132"/>
      <c r="B97" s="133">
        <v>471</v>
      </c>
      <c r="C97" s="134" t="s">
        <v>26</v>
      </c>
      <c r="D97" s="135"/>
      <c r="E97" s="116"/>
      <c r="F97" s="117">
        <f t="shared" si="2"/>
        <v>0</v>
      </c>
    </row>
    <row r="98" spans="1:6" ht="20.25" thickBot="1" thickTop="1">
      <c r="A98" s="371" t="s">
        <v>50</v>
      </c>
      <c r="B98" s="372"/>
      <c r="C98" s="373"/>
      <c r="D98" s="136">
        <f>SUM(D72,D76,D84,D86,D90,D93,D96)</f>
        <v>0</v>
      </c>
      <c r="E98" s="136">
        <f>SUM(E72,E76,E84,E86,E90,E93,E96)</f>
        <v>0</v>
      </c>
      <c r="F98" s="136">
        <f>SUM(D98:E98)</f>
        <v>0</v>
      </c>
    </row>
    <row r="99" spans="1:6" ht="20.25" thickBot="1" thickTop="1">
      <c r="A99" s="374" t="s">
        <v>55</v>
      </c>
      <c r="B99" s="375"/>
      <c r="C99" s="376"/>
      <c r="D99" s="137"/>
      <c r="E99" s="137"/>
      <c r="F99" s="137"/>
    </row>
    <row r="100" spans="1:6" ht="20.25" thickBot="1" thickTop="1">
      <c r="A100" s="371" t="s">
        <v>51</v>
      </c>
      <c r="B100" s="372"/>
      <c r="C100" s="373"/>
      <c r="D100" s="136">
        <f>SUM(D98:D99)</f>
        <v>0</v>
      </c>
      <c r="E100" s="136">
        <f>SUM(E98:E99)</f>
        <v>0</v>
      </c>
      <c r="F100" s="136">
        <f>SUM(D100:E100)</f>
        <v>0</v>
      </c>
    </row>
    <row r="101" spans="1:6" ht="20.25" thickBot="1" thickTop="1">
      <c r="A101" s="371" t="s">
        <v>61</v>
      </c>
      <c r="B101" s="372"/>
      <c r="C101" s="373"/>
      <c r="D101" s="136">
        <f>SUM(D31-D66-D100)</f>
        <v>0</v>
      </c>
      <c r="E101" s="136">
        <f>SUM(E31-E66-E100)</f>
        <v>0</v>
      </c>
      <c r="F101" s="136">
        <f>SUM(F31-F66-F100)</f>
        <v>0</v>
      </c>
    </row>
    <row r="102" spans="1:6" ht="20.25" thickBot="1" thickTop="1">
      <c r="A102" s="371" t="s">
        <v>63</v>
      </c>
      <c r="B102" s="372"/>
      <c r="C102" s="373"/>
      <c r="D102" s="136">
        <f>SUM(D98,D64)</f>
        <v>0</v>
      </c>
      <c r="E102" s="136">
        <f>SUM(E98,E64)</f>
        <v>0</v>
      </c>
      <c r="F102" s="136">
        <f>SUM(F98,F64)</f>
        <v>0</v>
      </c>
    </row>
    <row r="103" spans="1:6" ht="19.5" thickTop="1">
      <c r="A103" s="77"/>
      <c r="B103" s="77"/>
      <c r="C103" s="77"/>
      <c r="D103" s="76"/>
      <c r="E103" s="76"/>
      <c r="F103" s="76"/>
    </row>
    <row r="104" spans="1:6" ht="18.75">
      <c r="A104" s="377" t="s">
        <v>58</v>
      </c>
      <c r="B104" s="378"/>
      <c r="C104" s="378"/>
      <c r="D104" s="78"/>
      <c r="E104" s="78">
        <v>0</v>
      </c>
      <c r="F104" s="79">
        <f>SUM(D104:E104)</f>
        <v>0</v>
      </c>
    </row>
    <row r="105" spans="1:6" ht="18.75">
      <c r="A105" s="379" t="s">
        <v>56</v>
      </c>
      <c r="B105" s="380"/>
      <c r="C105" s="380"/>
      <c r="D105" s="69">
        <f>IF(D104-D30&gt;0,D104-D30,0)</f>
        <v>0</v>
      </c>
      <c r="E105" s="69">
        <f>IF(E104-E30&gt;0,E104-E30,0)</f>
        <v>0</v>
      </c>
      <c r="F105" s="80">
        <f>SUM(D105:E105)</f>
        <v>0</v>
      </c>
    </row>
    <row r="106" spans="1:6" ht="18.75">
      <c r="A106" s="379" t="s">
        <v>52</v>
      </c>
      <c r="B106" s="380"/>
      <c r="C106" s="380"/>
      <c r="D106" s="69">
        <f>IF(D104+D65&lt;0,D104-(-D65),0)</f>
        <v>0</v>
      </c>
      <c r="E106" s="69">
        <f>IF(E104+E65&lt;0,E104-(-E65),0)</f>
        <v>0</v>
      </c>
      <c r="F106" s="80">
        <f>SUM(D106:E106)</f>
        <v>0</v>
      </c>
    </row>
    <row r="107" spans="1:6" ht="18.75">
      <c r="A107" s="367" t="s">
        <v>53</v>
      </c>
      <c r="B107" s="368"/>
      <c r="C107" s="368"/>
      <c r="D107" s="81"/>
      <c r="E107" s="81"/>
      <c r="F107" s="82">
        <f>SUM(D107:E107)</f>
        <v>0</v>
      </c>
    </row>
    <row r="108" spans="1:6" ht="18.75">
      <c r="A108" s="369" t="s">
        <v>57</v>
      </c>
      <c r="B108" s="370"/>
      <c r="C108" s="370"/>
      <c r="D108" s="83"/>
      <c r="E108" s="83"/>
      <c r="F108" s="84">
        <f>SUM(D108:E108)</f>
        <v>0</v>
      </c>
    </row>
    <row r="109" spans="3:6" ht="18.75">
      <c r="C109" s="85"/>
      <c r="D109" s="86"/>
      <c r="E109" s="86"/>
      <c r="F109" s="86"/>
    </row>
    <row r="110" spans="3:6" ht="18.75">
      <c r="C110" s="85"/>
      <c r="D110" s="86"/>
      <c r="E110" s="86"/>
      <c r="F110" s="86"/>
    </row>
    <row r="111" spans="4:6" ht="18.75">
      <c r="D111" s="86"/>
      <c r="E111" s="86"/>
      <c r="F111" s="86"/>
    </row>
    <row r="112" spans="4:6" ht="18.75">
      <c r="D112" s="86"/>
      <c r="E112" s="86"/>
      <c r="F112" s="86"/>
    </row>
  </sheetData>
  <sheetProtection/>
  <mergeCells count="33">
    <mergeCell ref="B3:F3"/>
    <mergeCell ref="A5:B6"/>
    <mergeCell ref="C5:C6"/>
    <mergeCell ref="D5:F5"/>
    <mergeCell ref="A7:F7"/>
    <mergeCell ref="A29:C29"/>
    <mergeCell ref="A30:C30"/>
    <mergeCell ref="A31:C31"/>
    <mergeCell ref="A33:C33"/>
    <mergeCell ref="A34:C34"/>
    <mergeCell ref="A35:B36"/>
    <mergeCell ref="C35:C36"/>
    <mergeCell ref="D35:F35"/>
    <mergeCell ref="A37:F37"/>
    <mergeCell ref="A64:C64"/>
    <mergeCell ref="A65:C65"/>
    <mergeCell ref="A66:C66"/>
    <mergeCell ref="A67:C67"/>
    <mergeCell ref="A68:C68"/>
    <mergeCell ref="A69:B70"/>
    <mergeCell ref="C69:C70"/>
    <mergeCell ref="D69:F69"/>
    <mergeCell ref="A71:F71"/>
    <mergeCell ref="A106:C106"/>
    <mergeCell ref="A107:C107"/>
    <mergeCell ref="A108:C108"/>
    <mergeCell ref="A98:C98"/>
    <mergeCell ref="A99:C99"/>
    <mergeCell ref="A100:C100"/>
    <mergeCell ref="A101:C101"/>
    <mergeCell ref="A104:C104"/>
    <mergeCell ref="A105:C105"/>
    <mergeCell ref="A102:C10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8"/>
  <sheetViews>
    <sheetView tabSelected="1" zoomScale="73" zoomScaleNormal="73" zoomScalePageLayoutView="0" workbookViewId="0" topLeftCell="A127">
      <selection activeCell="D143" sqref="D143"/>
    </sheetView>
  </sheetViews>
  <sheetFormatPr defaultColWidth="9.140625" defaultRowHeight="12.75"/>
  <cols>
    <col min="1" max="1" width="7.421875" style="0" customWidth="1"/>
    <col min="2" max="2" width="11.421875" style="0" customWidth="1"/>
    <col min="3" max="3" width="64.140625" style="0" customWidth="1"/>
    <col min="4" max="4" width="19.140625" style="0" customWidth="1"/>
    <col min="5" max="5" width="20.140625" style="0" customWidth="1"/>
    <col min="6" max="6" width="18.421875" style="0" customWidth="1"/>
    <col min="7" max="7" width="19.421875" style="0" customWidth="1"/>
    <col min="8" max="8" width="11.7109375" style="0" customWidth="1"/>
    <col min="9" max="9" width="16.8515625" style="0" customWidth="1"/>
    <col min="10" max="10" width="14.00390625" style="0" customWidth="1"/>
    <col min="11" max="11" width="14.421875" style="0" customWidth="1"/>
    <col min="12" max="12" width="17.7109375" style="0" customWidth="1"/>
  </cols>
  <sheetData>
    <row r="1" ht="27.75" customHeight="1">
      <c r="C1" s="213" t="s">
        <v>106</v>
      </c>
    </row>
    <row r="2" ht="18">
      <c r="C2" s="259" t="s">
        <v>147</v>
      </c>
    </row>
    <row r="4" spans="1:12" ht="21">
      <c r="A4" s="175"/>
      <c r="B4" s="395" t="s">
        <v>59</v>
      </c>
      <c r="C4" s="395"/>
      <c r="D4" s="395"/>
      <c r="E4" s="395"/>
      <c r="F4" s="395"/>
      <c r="G4" s="175"/>
      <c r="H4" s="175"/>
      <c r="I4" s="175"/>
      <c r="J4" s="175"/>
      <c r="K4" s="175"/>
      <c r="L4" s="175"/>
    </row>
    <row r="5" spans="1:12" ht="21">
      <c r="A5" s="175"/>
      <c r="B5" s="235"/>
      <c r="C5" s="235"/>
      <c r="D5" s="235"/>
      <c r="E5" s="235"/>
      <c r="F5" s="235"/>
      <c r="G5" s="175"/>
      <c r="H5" s="175"/>
      <c r="I5" s="175"/>
      <c r="J5" s="175"/>
      <c r="K5" s="175"/>
      <c r="L5" s="175"/>
    </row>
    <row r="6" spans="1:12" ht="9.75" customHeight="1" thickBo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</row>
    <row r="7" spans="1:12" ht="23.25" customHeight="1" thickTop="1">
      <c r="A7" s="382" t="s">
        <v>42</v>
      </c>
      <c r="B7" s="383"/>
      <c r="C7" s="383" t="s">
        <v>6</v>
      </c>
      <c r="D7" s="383" t="s">
        <v>43</v>
      </c>
      <c r="E7" s="383"/>
      <c r="F7" s="386"/>
      <c r="G7" s="65"/>
      <c r="H7" s="65"/>
      <c r="I7" s="65"/>
      <c r="J7" s="65"/>
      <c r="K7" s="65"/>
      <c r="L7" s="65"/>
    </row>
    <row r="8" spans="1:12" ht="51.75" customHeight="1" thickBot="1">
      <c r="A8" s="384"/>
      <c r="B8" s="385"/>
      <c r="C8" s="385"/>
      <c r="D8" s="66" t="s">
        <v>45</v>
      </c>
      <c r="E8" s="66" t="s">
        <v>46</v>
      </c>
      <c r="F8" s="67" t="s">
        <v>47</v>
      </c>
      <c r="G8" s="65"/>
      <c r="H8" s="65"/>
      <c r="I8" s="65"/>
      <c r="J8" s="65"/>
      <c r="K8" s="65"/>
      <c r="L8" s="65"/>
    </row>
    <row r="9" spans="1:12" ht="20.25" customHeight="1" thickBot="1" thickTop="1">
      <c r="A9" s="396" t="s">
        <v>44</v>
      </c>
      <c r="B9" s="397"/>
      <c r="C9" s="397"/>
      <c r="D9" s="397"/>
      <c r="E9" s="397"/>
      <c r="F9" s="398"/>
      <c r="G9" s="175"/>
      <c r="H9" s="175"/>
      <c r="I9" s="175"/>
      <c r="J9" s="175"/>
      <c r="K9" s="175"/>
      <c r="L9" s="175"/>
    </row>
    <row r="10" spans="1:12" s="68" customFormat="1" ht="21.75" thickTop="1">
      <c r="A10" s="176">
        <v>31</v>
      </c>
      <c r="B10" s="177"/>
      <c r="C10" s="178" t="s">
        <v>27</v>
      </c>
      <c r="D10" s="179">
        <f>SUM(D11)</f>
        <v>282000</v>
      </c>
      <c r="E10" s="180"/>
      <c r="F10" s="181">
        <f>SUM(D10:E10)</f>
        <v>282000</v>
      </c>
      <c r="G10" s="182"/>
      <c r="H10" s="182"/>
      <c r="I10" s="182"/>
      <c r="J10" s="182"/>
      <c r="K10" s="182"/>
      <c r="L10" s="182"/>
    </row>
    <row r="11" spans="1:12" ht="21">
      <c r="A11" s="183"/>
      <c r="B11" s="184">
        <v>311</v>
      </c>
      <c r="C11" s="185" t="s">
        <v>132</v>
      </c>
      <c r="D11" s="186">
        <v>282000</v>
      </c>
      <c r="E11" s="187"/>
      <c r="F11" s="234">
        <f>SUM(D11:E11)</f>
        <v>282000</v>
      </c>
      <c r="G11" s="175" t="s">
        <v>134</v>
      </c>
      <c r="H11" s="175"/>
      <c r="I11" s="175"/>
      <c r="J11" s="175"/>
      <c r="K11" s="175"/>
      <c r="L11" s="175"/>
    </row>
    <row r="12" spans="1:12" s="68" customFormat="1" ht="21">
      <c r="A12" s="189">
        <v>32</v>
      </c>
      <c r="B12" s="190"/>
      <c r="C12" s="191" t="s">
        <v>7</v>
      </c>
      <c r="D12" s="192"/>
      <c r="E12" s="193"/>
      <c r="F12" s="234">
        <f>SUM(H11)</f>
        <v>0</v>
      </c>
      <c r="G12" s="182"/>
      <c r="H12" s="182"/>
      <c r="I12" s="182"/>
      <c r="J12" s="182"/>
      <c r="K12" s="182"/>
      <c r="L12" s="182"/>
    </row>
    <row r="13" spans="1:12" ht="21">
      <c r="A13" s="183"/>
      <c r="B13" s="184">
        <v>321</v>
      </c>
      <c r="C13" s="185" t="s">
        <v>7</v>
      </c>
      <c r="D13" s="186"/>
      <c r="E13" s="187"/>
      <c r="F13" s="234">
        <f aca="true" t="shared" si="0" ref="F13:F20">SUM(D13:E13)</f>
        <v>0</v>
      </c>
      <c r="G13" s="175"/>
      <c r="H13" s="175"/>
      <c r="I13" s="175"/>
      <c r="J13" s="175"/>
      <c r="K13" s="175"/>
      <c r="L13" s="175"/>
    </row>
    <row r="14" spans="1:12" s="68" customFormat="1" ht="21">
      <c r="A14" s="189">
        <v>33</v>
      </c>
      <c r="B14" s="190"/>
      <c r="C14" s="191" t="s">
        <v>8</v>
      </c>
      <c r="D14" s="192">
        <f>SUM(D15:D16)</f>
        <v>1603200</v>
      </c>
      <c r="E14" s="193"/>
      <c r="F14" s="234">
        <f t="shared" si="0"/>
        <v>1603200</v>
      </c>
      <c r="G14" s="182"/>
      <c r="H14" s="182"/>
      <c r="I14" s="182"/>
      <c r="J14" s="182"/>
      <c r="K14" s="182"/>
      <c r="L14" s="182"/>
    </row>
    <row r="15" spans="1:12" ht="21">
      <c r="A15" s="183"/>
      <c r="B15" s="184">
        <v>331</v>
      </c>
      <c r="C15" s="185" t="s">
        <v>110</v>
      </c>
      <c r="D15" s="186">
        <v>1496100</v>
      </c>
      <c r="E15" s="187"/>
      <c r="F15" s="234">
        <f t="shared" si="0"/>
        <v>1496100</v>
      </c>
      <c r="G15" s="175"/>
      <c r="H15" s="175"/>
      <c r="I15" s="175"/>
      <c r="J15" s="175"/>
      <c r="K15" s="175"/>
      <c r="L15" s="175"/>
    </row>
    <row r="16" spans="1:12" ht="21">
      <c r="A16" s="183"/>
      <c r="B16" s="184">
        <v>331</v>
      </c>
      <c r="C16" s="185" t="s">
        <v>109</v>
      </c>
      <c r="D16" s="186">
        <v>107100</v>
      </c>
      <c r="E16" s="187"/>
      <c r="F16" s="234">
        <f t="shared" si="0"/>
        <v>107100</v>
      </c>
      <c r="G16" s="175"/>
      <c r="H16" s="175"/>
      <c r="I16" s="175"/>
      <c r="J16" s="175"/>
      <c r="K16" s="175"/>
      <c r="L16" s="175"/>
    </row>
    <row r="17" spans="1:12" s="68" customFormat="1" ht="21">
      <c r="A17" s="189">
        <v>34</v>
      </c>
      <c r="B17" s="190"/>
      <c r="C17" s="191" t="s">
        <v>28</v>
      </c>
      <c r="D17" s="192">
        <f>SUM(D18:D19)</f>
        <v>4000</v>
      </c>
      <c r="E17" s="193"/>
      <c r="F17" s="234">
        <f t="shared" si="0"/>
        <v>4000</v>
      </c>
      <c r="G17" s="182"/>
      <c r="H17" s="182"/>
      <c r="I17" s="182"/>
      <c r="J17" s="182"/>
      <c r="K17" s="182"/>
      <c r="L17" s="182"/>
    </row>
    <row r="18" spans="1:12" ht="21">
      <c r="A18" s="183"/>
      <c r="B18" s="184">
        <v>341</v>
      </c>
      <c r="C18" s="185" t="s">
        <v>136</v>
      </c>
      <c r="D18" s="186">
        <v>4000</v>
      </c>
      <c r="E18" s="187"/>
      <c r="F18" s="234">
        <f t="shared" si="0"/>
        <v>4000</v>
      </c>
      <c r="G18" s="175"/>
      <c r="H18" s="175"/>
      <c r="I18" s="175"/>
      <c r="J18" s="175"/>
      <c r="K18" s="175"/>
      <c r="L18" s="175"/>
    </row>
    <row r="19" spans="1:12" ht="21">
      <c r="A19" s="183"/>
      <c r="B19" s="184">
        <v>342</v>
      </c>
      <c r="C19" s="185" t="s">
        <v>30</v>
      </c>
      <c r="D19" s="186"/>
      <c r="E19" s="187"/>
      <c r="F19" s="234">
        <f t="shared" si="0"/>
        <v>0</v>
      </c>
      <c r="G19" s="175"/>
      <c r="H19" s="175"/>
      <c r="I19" s="175"/>
      <c r="J19" s="175"/>
      <c r="K19" s="175"/>
      <c r="L19" s="175"/>
    </row>
    <row r="20" spans="1:12" s="68" customFormat="1" ht="21">
      <c r="A20" s="189">
        <v>35</v>
      </c>
      <c r="B20" s="190"/>
      <c r="C20" s="191" t="s">
        <v>31</v>
      </c>
      <c r="D20" s="192">
        <f>SUM(D21:D25)</f>
        <v>0</v>
      </c>
      <c r="E20" s="193"/>
      <c r="F20" s="234">
        <f t="shared" si="0"/>
        <v>0</v>
      </c>
      <c r="G20" s="182"/>
      <c r="H20" s="182"/>
      <c r="I20" s="182"/>
      <c r="J20" s="182"/>
      <c r="K20" s="182"/>
      <c r="L20" s="182"/>
    </row>
    <row r="21" spans="1:12" ht="21">
      <c r="A21" s="183"/>
      <c r="B21" s="184">
        <v>351</v>
      </c>
      <c r="C21" s="185" t="s">
        <v>32</v>
      </c>
      <c r="D21" s="186"/>
      <c r="E21" s="187"/>
      <c r="F21" s="188"/>
      <c r="G21" s="175"/>
      <c r="H21" s="175"/>
      <c r="I21" s="175"/>
      <c r="J21" s="175"/>
      <c r="K21" s="175"/>
      <c r="L21" s="175"/>
    </row>
    <row r="22" spans="1:12" ht="22.5" customHeight="1">
      <c r="A22" s="183"/>
      <c r="B22" s="184">
        <v>352</v>
      </c>
      <c r="C22" s="185" t="s">
        <v>33</v>
      </c>
      <c r="D22" s="186"/>
      <c r="E22" s="187"/>
      <c r="F22" s="188"/>
      <c r="G22" s="175"/>
      <c r="H22" s="175"/>
      <c r="I22" s="175"/>
      <c r="J22" s="175"/>
      <c r="K22" s="175"/>
      <c r="L22" s="175"/>
    </row>
    <row r="23" spans="1:12" ht="22.5" customHeight="1">
      <c r="A23" s="183"/>
      <c r="B23" s="184">
        <v>353</v>
      </c>
      <c r="C23" s="185" t="s">
        <v>34</v>
      </c>
      <c r="D23" s="186"/>
      <c r="E23" s="187"/>
      <c r="F23" s="188"/>
      <c r="G23" s="175"/>
      <c r="H23" s="175"/>
      <c r="I23" s="175"/>
      <c r="J23" s="175"/>
      <c r="K23" s="175"/>
      <c r="L23" s="175"/>
    </row>
    <row r="24" spans="1:12" ht="21">
      <c r="A24" s="183"/>
      <c r="B24" s="184">
        <v>354</v>
      </c>
      <c r="C24" s="185" t="s">
        <v>35</v>
      </c>
      <c r="D24" s="186"/>
      <c r="E24" s="187"/>
      <c r="F24" s="188"/>
      <c r="G24" s="175"/>
      <c r="H24" s="175"/>
      <c r="I24" s="175"/>
      <c r="J24" s="175"/>
      <c r="K24" s="175"/>
      <c r="L24" s="175"/>
    </row>
    <row r="25" spans="1:12" ht="21">
      <c r="A25" s="183"/>
      <c r="B25" s="184">
        <v>355</v>
      </c>
      <c r="C25" s="185" t="s">
        <v>36</v>
      </c>
      <c r="D25" s="186"/>
      <c r="E25" s="187"/>
      <c r="F25" s="188"/>
      <c r="G25" s="175"/>
      <c r="H25" s="175"/>
      <c r="I25" s="175"/>
      <c r="J25" s="175"/>
      <c r="K25" s="175"/>
      <c r="L25" s="175"/>
    </row>
    <row r="26" spans="1:12" s="68" customFormat="1" ht="21">
      <c r="A26" s="189">
        <v>36</v>
      </c>
      <c r="B26" s="190"/>
      <c r="C26" s="191" t="s">
        <v>37</v>
      </c>
      <c r="D26" s="192">
        <f>SUM(D27:D29)</f>
        <v>30000</v>
      </c>
      <c r="E26" s="193"/>
      <c r="F26" s="194"/>
      <c r="G26" s="182"/>
      <c r="H26" s="182"/>
      <c r="I26" s="182"/>
      <c r="J26" s="182"/>
      <c r="K26" s="182"/>
      <c r="L26" s="182"/>
    </row>
    <row r="27" spans="1:12" ht="21">
      <c r="A27" s="183"/>
      <c r="B27" s="184">
        <v>361</v>
      </c>
      <c r="C27" s="185" t="s">
        <v>38</v>
      </c>
      <c r="D27" s="186"/>
      <c r="E27" s="187"/>
      <c r="F27" s="188"/>
      <c r="G27" s="175"/>
      <c r="H27" s="175"/>
      <c r="I27" s="175"/>
      <c r="J27" s="175"/>
      <c r="K27" s="175"/>
      <c r="L27" s="175"/>
    </row>
    <row r="28" spans="1:12" ht="21">
      <c r="A28" s="183"/>
      <c r="B28" s="184">
        <v>362</v>
      </c>
      <c r="C28" s="185" t="s">
        <v>39</v>
      </c>
      <c r="D28" s="186"/>
      <c r="E28" s="187"/>
      <c r="F28" s="188"/>
      <c r="G28" s="175"/>
      <c r="H28" s="175"/>
      <c r="I28" s="175"/>
      <c r="J28" s="175"/>
      <c r="K28" s="175"/>
      <c r="L28" s="175"/>
    </row>
    <row r="29" spans="1:12" ht="21">
      <c r="A29" s="183"/>
      <c r="B29" s="184">
        <v>363</v>
      </c>
      <c r="C29" s="185" t="s">
        <v>135</v>
      </c>
      <c r="D29" s="186">
        <v>30000</v>
      </c>
      <c r="E29" s="187"/>
      <c r="F29" s="188"/>
      <c r="G29" s="175"/>
      <c r="H29" s="175"/>
      <c r="I29" s="175"/>
      <c r="J29" s="175"/>
      <c r="K29" s="175"/>
      <c r="L29" s="175"/>
    </row>
    <row r="30" spans="1:12" s="68" customFormat="1" ht="21">
      <c r="A30" s="189">
        <v>37</v>
      </c>
      <c r="B30" s="190"/>
      <c r="C30" s="191" t="s">
        <v>41</v>
      </c>
      <c r="D30" s="192">
        <f>SUM(D31)</f>
        <v>0</v>
      </c>
      <c r="E30" s="193"/>
      <c r="F30" s="188">
        <f>SUM(D30:E30)</f>
        <v>0</v>
      </c>
      <c r="G30" s="182"/>
      <c r="H30" s="182"/>
      <c r="I30" s="182"/>
      <c r="J30" s="182"/>
      <c r="K30" s="182"/>
      <c r="L30" s="182"/>
    </row>
    <row r="31" spans="1:12" ht="21.75" thickBot="1">
      <c r="A31" s="195"/>
      <c r="B31" s="196">
        <v>371</v>
      </c>
      <c r="C31" s="197" t="s">
        <v>41</v>
      </c>
      <c r="D31" s="198"/>
      <c r="E31" s="199"/>
      <c r="F31" s="200">
        <f>SUM(D31:E31)</f>
        <v>0</v>
      </c>
      <c r="G31" s="175"/>
      <c r="H31" s="175"/>
      <c r="I31" s="175"/>
      <c r="J31" s="175"/>
      <c r="K31" s="175"/>
      <c r="L31" s="175"/>
    </row>
    <row r="32" spans="1:12" ht="22.5" thickBot="1" thickTop="1">
      <c r="A32" s="399" t="s">
        <v>49</v>
      </c>
      <c r="B32" s="400"/>
      <c r="C32" s="400"/>
      <c r="D32" s="201">
        <f>SUM(D10+D14+D17+D20+D26+D30)</f>
        <v>1919200</v>
      </c>
      <c r="E32" s="201"/>
      <c r="F32" s="201">
        <f>SUM(D32:E32)</f>
        <v>1919200</v>
      </c>
      <c r="G32" s="175"/>
      <c r="H32" s="175"/>
      <c r="I32" s="175"/>
      <c r="J32" s="175"/>
      <c r="K32" s="175"/>
      <c r="L32" s="175"/>
    </row>
    <row r="33" spans="1:12" ht="22.5" thickBot="1" thickTop="1">
      <c r="A33" s="401" t="s">
        <v>54</v>
      </c>
      <c r="B33" s="402"/>
      <c r="C33" s="402"/>
      <c r="D33" s="202">
        <v>0</v>
      </c>
      <c r="E33" s="202"/>
      <c r="F33" s="202">
        <f>SUM(D33:E33)</f>
        <v>0</v>
      </c>
      <c r="G33" s="175"/>
      <c r="H33" s="175"/>
      <c r="I33" s="175"/>
      <c r="J33" s="175"/>
      <c r="K33" s="175"/>
      <c r="L33" s="175"/>
    </row>
    <row r="34" spans="1:12" ht="22.5" thickBot="1" thickTop="1">
      <c r="A34" s="399" t="s">
        <v>51</v>
      </c>
      <c r="B34" s="400"/>
      <c r="C34" s="400"/>
      <c r="D34" s="201">
        <f>SUM(D32:D33)</f>
        <v>1919200</v>
      </c>
      <c r="E34" s="201"/>
      <c r="F34" s="201">
        <f>SUM(D34:E34)</f>
        <v>1919200</v>
      </c>
      <c r="G34" s="203"/>
      <c r="H34" s="203"/>
      <c r="I34" s="203"/>
      <c r="J34" s="203"/>
      <c r="K34" s="203"/>
      <c r="L34" s="203"/>
    </row>
    <row r="35" spans="1:12" ht="21.75" thickTop="1">
      <c r="A35" s="257"/>
      <c r="B35" s="257"/>
      <c r="C35" s="257"/>
      <c r="D35" s="258"/>
      <c r="E35" s="258"/>
      <c r="F35" s="258"/>
      <c r="G35" s="203"/>
      <c r="H35" s="203"/>
      <c r="I35" s="203"/>
      <c r="J35" s="203"/>
      <c r="K35" s="203"/>
      <c r="L35" s="203"/>
    </row>
    <row r="36" spans="1:12" ht="21">
      <c r="A36" s="257"/>
      <c r="B36" s="257"/>
      <c r="C36" s="257"/>
      <c r="D36" s="258"/>
      <c r="E36" s="258"/>
      <c r="F36" s="258"/>
      <c r="G36" s="203"/>
      <c r="H36" s="203"/>
      <c r="I36" s="203"/>
      <c r="J36" s="203"/>
      <c r="K36" s="203"/>
      <c r="L36" s="203"/>
    </row>
    <row r="37" spans="1:12" ht="21">
      <c r="A37" s="257"/>
      <c r="B37" s="257"/>
      <c r="C37" s="257"/>
      <c r="D37" s="258"/>
      <c r="E37" s="258"/>
      <c r="F37" s="258"/>
      <c r="G37" s="203"/>
      <c r="H37" s="203"/>
      <c r="I37" s="203"/>
      <c r="J37" s="203"/>
      <c r="K37" s="203"/>
      <c r="L37" s="203"/>
    </row>
    <row r="38" spans="1:12" ht="21">
      <c r="A38" s="257"/>
      <c r="B38" s="257"/>
      <c r="C38" s="257"/>
      <c r="D38" s="258"/>
      <c r="E38" s="258"/>
      <c r="F38" s="258"/>
      <c r="G38" s="203"/>
      <c r="H38" s="203"/>
      <c r="I38" s="203"/>
      <c r="J38" s="203"/>
      <c r="K38" s="203"/>
      <c r="L38" s="203"/>
    </row>
    <row r="39" spans="1:12" ht="21">
      <c r="A39" s="257"/>
      <c r="B39" s="257"/>
      <c r="C39" s="257"/>
      <c r="D39" s="258"/>
      <c r="E39" s="258"/>
      <c r="F39" s="258"/>
      <c r="G39" s="203"/>
      <c r="H39" s="203"/>
      <c r="I39" s="203"/>
      <c r="J39" s="203"/>
      <c r="K39" s="203"/>
      <c r="L39" s="203"/>
    </row>
    <row r="40" spans="1:12" ht="21">
      <c r="A40" s="257"/>
      <c r="B40" s="257"/>
      <c r="C40" s="257"/>
      <c r="D40" s="258"/>
      <c r="E40" s="258"/>
      <c r="F40" s="258"/>
      <c r="G40" s="203"/>
      <c r="H40" s="203"/>
      <c r="I40" s="203"/>
      <c r="J40" s="203"/>
      <c r="K40" s="203"/>
      <c r="L40" s="203"/>
    </row>
    <row r="41" spans="1:12" ht="21">
      <c r="A41" s="257"/>
      <c r="B41" s="257"/>
      <c r="C41" s="257"/>
      <c r="D41" s="258"/>
      <c r="E41" s="258"/>
      <c r="F41" s="258"/>
      <c r="G41" s="203"/>
      <c r="H41" s="203"/>
      <c r="I41" s="203"/>
      <c r="J41" s="203"/>
      <c r="K41" s="203"/>
      <c r="L41" s="203"/>
    </row>
    <row r="42" spans="1:12" s="75" customFormat="1" ht="15.75" customHeight="1">
      <c r="A42" s="205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</row>
    <row r="43" spans="1:13" ht="21">
      <c r="A43" s="403" t="s">
        <v>146</v>
      </c>
      <c r="B43" s="404"/>
      <c r="C43" s="404"/>
      <c r="D43" s="204"/>
      <c r="E43" s="204"/>
      <c r="F43" s="204"/>
      <c r="G43" s="204"/>
      <c r="H43" s="204"/>
      <c r="I43" s="204"/>
      <c r="J43" s="204"/>
      <c r="K43" s="204"/>
      <c r="L43" s="204"/>
      <c r="M43" s="211"/>
    </row>
    <row r="44" spans="1:13" ht="21">
      <c r="A44" s="405" t="s">
        <v>93</v>
      </c>
      <c r="B44" s="406"/>
      <c r="C44" s="406"/>
      <c r="D44" s="205"/>
      <c r="E44" s="205"/>
      <c r="F44" s="205"/>
      <c r="G44" s="205"/>
      <c r="H44" s="205"/>
      <c r="I44" s="205"/>
      <c r="J44" s="205"/>
      <c r="K44" s="205"/>
      <c r="L44" s="205"/>
      <c r="M44" s="211"/>
    </row>
    <row r="45" spans="1:13" ht="100.5" customHeight="1">
      <c r="A45" s="407" t="s">
        <v>94</v>
      </c>
      <c r="B45" s="408"/>
      <c r="C45" s="206" t="s">
        <v>95</v>
      </c>
      <c r="D45" s="207" t="s">
        <v>96</v>
      </c>
      <c r="E45" s="206" t="s">
        <v>133</v>
      </c>
      <c r="F45" s="208" t="s">
        <v>110</v>
      </c>
      <c r="G45" s="208" t="s">
        <v>111</v>
      </c>
      <c r="H45" s="208" t="s">
        <v>98</v>
      </c>
      <c r="I45" s="208" t="s">
        <v>99</v>
      </c>
      <c r="J45" s="208" t="s">
        <v>100</v>
      </c>
      <c r="K45" s="208" t="s">
        <v>101</v>
      </c>
      <c r="L45" s="210" t="s">
        <v>41</v>
      </c>
      <c r="M45" s="211"/>
    </row>
    <row r="46" spans="1:13" ht="21">
      <c r="A46" s="331">
        <v>41</v>
      </c>
      <c r="B46" s="332"/>
      <c r="C46" s="261" t="s">
        <v>9</v>
      </c>
      <c r="D46" s="262">
        <f aca="true" t="shared" si="1" ref="D46:D91">SUM(E46:L46)</f>
        <v>1373250</v>
      </c>
      <c r="E46" s="263">
        <f>SUM(E47:E49)</f>
        <v>8150</v>
      </c>
      <c r="F46" s="263">
        <f aca="true" t="shared" si="2" ref="F46:L46">SUM(F47:F49)</f>
        <v>1365100</v>
      </c>
      <c r="G46" s="263">
        <f t="shared" si="2"/>
        <v>0</v>
      </c>
      <c r="H46" s="263">
        <f t="shared" si="2"/>
        <v>0</v>
      </c>
      <c r="I46" s="263">
        <f t="shared" si="2"/>
        <v>0</v>
      </c>
      <c r="J46" s="263">
        <f t="shared" si="2"/>
        <v>0</v>
      </c>
      <c r="K46" s="263">
        <f t="shared" si="2"/>
        <v>0</v>
      </c>
      <c r="L46" s="264">
        <f t="shared" si="2"/>
        <v>0</v>
      </c>
      <c r="M46" s="211"/>
    </row>
    <row r="47" spans="1:13" ht="21">
      <c r="A47" s="333"/>
      <c r="B47" s="322">
        <v>411</v>
      </c>
      <c r="C47" s="265" t="s">
        <v>1</v>
      </c>
      <c r="D47" s="266">
        <f t="shared" si="1"/>
        <v>1127000</v>
      </c>
      <c r="E47" s="267">
        <v>7000</v>
      </c>
      <c r="F47" s="267">
        <v>1120000</v>
      </c>
      <c r="G47" s="267"/>
      <c r="H47" s="267"/>
      <c r="I47" s="267"/>
      <c r="J47" s="267"/>
      <c r="K47" s="267"/>
      <c r="L47" s="268"/>
      <c r="M47" s="211"/>
    </row>
    <row r="48" spans="1:13" s="68" customFormat="1" ht="21">
      <c r="A48" s="333"/>
      <c r="B48" s="322">
        <v>412</v>
      </c>
      <c r="C48" s="265" t="s">
        <v>10</v>
      </c>
      <c r="D48" s="266">
        <f t="shared" si="1"/>
        <v>52500</v>
      </c>
      <c r="E48" s="269"/>
      <c r="F48" s="269">
        <v>52500</v>
      </c>
      <c r="G48" s="269"/>
      <c r="H48" s="269"/>
      <c r="I48" s="269"/>
      <c r="J48" s="269"/>
      <c r="K48" s="269"/>
      <c r="L48" s="270"/>
      <c r="M48" s="212"/>
    </row>
    <row r="49" spans="1:13" ht="21">
      <c r="A49" s="333"/>
      <c r="B49" s="322">
        <v>413</v>
      </c>
      <c r="C49" s="265" t="s">
        <v>2</v>
      </c>
      <c r="D49" s="266">
        <f t="shared" si="1"/>
        <v>193750</v>
      </c>
      <c r="E49" s="269">
        <v>1150</v>
      </c>
      <c r="F49" s="269">
        <v>192600</v>
      </c>
      <c r="G49" s="269"/>
      <c r="H49" s="269"/>
      <c r="I49" s="269"/>
      <c r="J49" s="269"/>
      <c r="K49" s="269"/>
      <c r="L49" s="270"/>
      <c r="M49" s="211"/>
    </row>
    <row r="50" spans="1:13" ht="21">
      <c r="A50" s="334">
        <v>42</v>
      </c>
      <c r="B50" s="323"/>
      <c r="C50" s="272" t="s">
        <v>3</v>
      </c>
      <c r="D50" s="273">
        <f t="shared" si="1"/>
        <v>418850</v>
      </c>
      <c r="E50" s="274">
        <f>SUM(E51:E75)</f>
        <v>171150</v>
      </c>
      <c r="F50" s="274">
        <f aca="true" t="shared" si="3" ref="F50:L50">SUM(F51:F75)</f>
        <v>131000</v>
      </c>
      <c r="G50" s="274">
        <f t="shared" si="3"/>
        <v>90200</v>
      </c>
      <c r="H50" s="274">
        <f t="shared" si="3"/>
        <v>0</v>
      </c>
      <c r="I50" s="274">
        <f t="shared" si="3"/>
        <v>0</v>
      </c>
      <c r="J50" s="274">
        <f t="shared" si="3"/>
        <v>0</v>
      </c>
      <c r="K50" s="274">
        <f t="shared" si="3"/>
        <v>26500</v>
      </c>
      <c r="L50" s="275">
        <f t="shared" si="3"/>
        <v>0</v>
      </c>
      <c r="M50" s="211"/>
    </row>
    <row r="51" spans="1:13" ht="21">
      <c r="A51" s="333"/>
      <c r="B51" s="322">
        <v>421</v>
      </c>
      <c r="C51" s="265" t="s">
        <v>112</v>
      </c>
      <c r="D51" s="266">
        <f t="shared" si="1"/>
        <v>40000</v>
      </c>
      <c r="E51" s="276">
        <v>5000</v>
      </c>
      <c r="F51" s="276">
        <v>35000</v>
      </c>
      <c r="G51" s="277"/>
      <c r="H51" s="277"/>
      <c r="I51" s="277"/>
      <c r="J51" s="277"/>
      <c r="K51" s="277"/>
      <c r="L51" s="278"/>
      <c r="M51" s="211"/>
    </row>
    <row r="52" spans="1:13" ht="21">
      <c r="A52" s="333"/>
      <c r="B52" s="322">
        <v>421</v>
      </c>
      <c r="C52" s="265" t="s">
        <v>113</v>
      </c>
      <c r="D52" s="266">
        <f t="shared" si="1"/>
        <v>35000</v>
      </c>
      <c r="E52" s="276">
        <v>15000</v>
      </c>
      <c r="F52" s="277"/>
      <c r="G52" s="276">
        <v>20000</v>
      </c>
      <c r="H52" s="277"/>
      <c r="I52" s="277"/>
      <c r="J52" s="277"/>
      <c r="K52" s="277"/>
      <c r="L52" s="278"/>
      <c r="M52" s="211"/>
    </row>
    <row r="53" spans="1:13" ht="21">
      <c r="A53" s="333"/>
      <c r="B53" s="322">
        <v>421</v>
      </c>
      <c r="C53" s="265" t="s">
        <v>114</v>
      </c>
      <c r="D53" s="266">
        <f t="shared" si="1"/>
        <v>16000</v>
      </c>
      <c r="E53" s="276">
        <v>15000</v>
      </c>
      <c r="F53" s="277"/>
      <c r="G53" s="276">
        <v>1000</v>
      </c>
      <c r="H53" s="277"/>
      <c r="I53" s="277"/>
      <c r="J53" s="277"/>
      <c r="K53" s="277"/>
      <c r="L53" s="278"/>
      <c r="M53" s="211"/>
    </row>
    <row r="54" spans="1:13" s="68" customFormat="1" ht="42">
      <c r="A54" s="333"/>
      <c r="B54" s="322">
        <v>422</v>
      </c>
      <c r="C54" s="265" t="s">
        <v>12</v>
      </c>
      <c r="D54" s="266">
        <f t="shared" si="1"/>
        <v>0</v>
      </c>
      <c r="E54" s="269"/>
      <c r="F54" s="269"/>
      <c r="G54" s="269"/>
      <c r="H54" s="269"/>
      <c r="I54" s="269"/>
      <c r="J54" s="269"/>
      <c r="K54" s="269"/>
      <c r="L54" s="270"/>
      <c r="M54" s="212"/>
    </row>
    <row r="55" spans="1:13" ht="21">
      <c r="A55" s="333"/>
      <c r="B55" s="322">
        <v>423</v>
      </c>
      <c r="C55" s="265" t="s">
        <v>13</v>
      </c>
      <c r="D55" s="266">
        <f t="shared" si="1"/>
        <v>0</v>
      </c>
      <c r="E55" s="277"/>
      <c r="F55" s="277"/>
      <c r="G55" s="277"/>
      <c r="H55" s="277"/>
      <c r="I55" s="277"/>
      <c r="J55" s="277"/>
      <c r="K55" s="277"/>
      <c r="L55" s="278"/>
      <c r="M55" s="211"/>
    </row>
    <row r="56" spans="1:13" ht="21">
      <c r="A56" s="409"/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211"/>
    </row>
    <row r="57" spans="1:12" ht="21">
      <c r="A57" s="329"/>
      <c r="B57" s="330">
        <v>424</v>
      </c>
      <c r="C57" s="279" t="s">
        <v>14</v>
      </c>
      <c r="D57" s="280">
        <f t="shared" si="1"/>
        <v>116000</v>
      </c>
      <c r="E57" s="281">
        <v>20000</v>
      </c>
      <c r="F57" s="281">
        <v>96000</v>
      </c>
      <c r="G57" s="281"/>
      <c r="H57" s="281"/>
      <c r="I57" s="281"/>
      <c r="J57" s="281"/>
      <c r="K57" s="281"/>
      <c r="L57" s="282"/>
    </row>
    <row r="58" spans="1:12" ht="21">
      <c r="A58" s="326"/>
      <c r="B58" s="322">
        <v>425</v>
      </c>
      <c r="C58" s="265" t="s">
        <v>5</v>
      </c>
      <c r="D58" s="280">
        <f t="shared" si="1"/>
        <v>0</v>
      </c>
      <c r="E58" s="269"/>
      <c r="F58" s="269"/>
      <c r="G58" s="269"/>
      <c r="H58" s="269"/>
      <c r="I58" s="269"/>
      <c r="J58" s="269"/>
      <c r="K58" s="269"/>
      <c r="L58" s="284"/>
    </row>
    <row r="59" spans="1:12" ht="21">
      <c r="A59" s="326"/>
      <c r="B59" s="322">
        <v>4251</v>
      </c>
      <c r="C59" s="265" t="s">
        <v>115</v>
      </c>
      <c r="D59" s="280">
        <f t="shared" si="1"/>
        <v>7000</v>
      </c>
      <c r="E59" s="269">
        <v>2000</v>
      </c>
      <c r="F59" s="269"/>
      <c r="G59" s="269">
        <v>5000</v>
      </c>
      <c r="H59" s="269"/>
      <c r="I59" s="269"/>
      <c r="J59" s="269"/>
      <c r="K59" s="269"/>
      <c r="L59" s="284"/>
    </row>
    <row r="60" spans="1:12" ht="21">
      <c r="A60" s="326"/>
      <c r="B60" s="322">
        <v>4252</v>
      </c>
      <c r="C60" s="265" t="s">
        <v>121</v>
      </c>
      <c r="D60" s="280">
        <f t="shared" si="1"/>
        <v>50000</v>
      </c>
      <c r="E60" s="269">
        <v>50000</v>
      </c>
      <c r="F60" s="269"/>
      <c r="G60" s="269"/>
      <c r="H60" s="269"/>
      <c r="I60" s="269"/>
      <c r="J60" s="269"/>
      <c r="K60" s="269"/>
      <c r="L60" s="284"/>
    </row>
    <row r="61" spans="1:12" ht="21">
      <c r="A61" s="326"/>
      <c r="B61" s="322">
        <v>4253</v>
      </c>
      <c r="C61" s="265" t="s">
        <v>116</v>
      </c>
      <c r="D61" s="280">
        <f t="shared" si="1"/>
        <v>2500</v>
      </c>
      <c r="E61" s="269">
        <v>2000</v>
      </c>
      <c r="F61" s="269"/>
      <c r="G61" s="269">
        <v>500</v>
      </c>
      <c r="H61" s="269"/>
      <c r="I61" s="269"/>
      <c r="J61" s="269"/>
      <c r="K61" s="269"/>
      <c r="L61" s="284"/>
    </row>
    <row r="62" spans="1:12" ht="21">
      <c r="A62" s="326"/>
      <c r="B62" s="322">
        <v>4254</v>
      </c>
      <c r="C62" s="265" t="s">
        <v>117</v>
      </c>
      <c r="D62" s="280">
        <f t="shared" si="1"/>
        <v>9500</v>
      </c>
      <c r="E62" s="269"/>
      <c r="F62" s="269"/>
      <c r="G62" s="269">
        <v>8000</v>
      </c>
      <c r="H62" s="269"/>
      <c r="I62" s="269"/>
      <c r="J62" s="269"/>
      <c r="K62" s="269">
        <v>1500</v>
      </c>
      <c r="L62" s="284"/>
    </row>
    <row r="63" spans="1:12" ht="21">
      <c r="A63" s="326"/>
      <c r="B63" s="322">
        <v>4255</v>
      </c>
      <c r="C63" s="265" t="s">
        <v>118</v>
      </c>
      <c r="D63" s="280">
        <f t="shared" si="1"/>
        <v>4000</v>
      </c>
      <c r="E63" s="269">
        <v>4000</v>
      </c>
      <c r="F63" s="269"/>
      <c r="G63" s="269"/>
      <c r="H63" s="269"/>
      <c r="I63" s="269"/>
      <c r="J63" s="269"/>
      <c r="K63" s="269"/>
      <c r="L63" s="284"/>
    </row>
    <row r="64" spans="1:12" ht="21">
      <c r="A64" s="326"/>
      <c r="B64" s="322">
        <v>4256</v>
      </c>
      <c r="C64" s="265" t="s">
        <v>119</v>
      </c>
      <c r="D64" s="280">
        <f t="shared" si="1"/>
        <v>2000</v>
      </c>
      <c r="E64" s="269">
        <v>2000</v>
      </c>
      <c r="F64" s="269"/>
      <c r="G64" s="269"/>
      <c r="H64" s="269"/>
      <c r="I64" s="269"/>
      <c r="J64" s="269"/>
      <c r="K64" s="269"/>
      <c r="L64" s="284"/>
    </row>
    <row r="65" spans="1:12" ht="21">
      <c r="A65" s="326"/>
      <c r="B65" s="322">
        <v>4257</v>
      </c>
      <c r="C65" s="265" t="s">
        <v>120</v>
      </c>
      <c r="D65" s="280">
        <f t="shared" si="1"/>
        <v>8600</v>
      </c>
      <c r="E65" s="269">
        <v>2000</v>
      </c>
      <c r="F65" s="269"/>
      <c r="G65" s="269">
        <v>6600</v>
      </c>
      <c r="H65" s="269"/>
      <c r="I65" s="269"/>
      <c r="J65" s="269"/>
      <c r="K65" s="269"/>
      <c r="L65" s="284"/>
    </row>
    <row r="66" spans="1:12" ht="21">
      <c r="A66" s="326"/>
      <c r="B66" s="322">
        <v>4259</v>
      </c>
      <c r="C66" s="265" t="s">
        <v>122</v>
      </c>
      <c r="D66" s="280">
        <f t="shared" si="1"/>
        <v>33000</v>
      </c>
      <c r="E66" s="269">
        <v>11000</v>
      </c>
      <c r="F66" s="269"/>
      <c r="G66" s="269">
        <v>22000</v>
      </c>
      <c r="H66" s="269"/>
      <c r="I66" s="269"/>
      <c r="J66" s="269"/>
      <c r="K66" s="269"/>
      <c r="L66" s="284"/>
    </row>
    <row r="67" spans="1:12" ht="21">
      <c r="A67" s="326"/>
      <c r="B67" s="322">
        <v>426</v>
      </c>
      <c r="C67" s="265" t="s">
        <v>4</v>
      </c>
      <c r="D67" s="280">
        <f t="shared" si="1"/>
        <v>0</v>
      </c>
      <c r="E67" s="277"/>
      <c r="F67" s="277"/>
      <c r="G67" s="277"/>
      <c r="H67" s="277"/>
      <c r="I67" s="277"/>
      <c r="J67" s="277"/>
      <c r="K67" s="277"/>
      <c r="L67" s="285"/>
    </row>
    <row r="68" spans="1:12" ht="21">
      <c r="A68" s="326"/>
      <c r="B68" s="322">
        <v>4261</v>
      </c>
      <c r="C68" s="265" t="s">
        <v>123</v>
      </c>
      <c r="D68" s="280">
        <f t="shared" si="1"/>
        <v>22500</v>
      </c>
      <c r="E68" s="276">
        <v>7500</v>
      </c>
      <c r="F68" s="277"/>
      <c r="G68" s="276">
        <v>15000</v>
      </c>
      <c r="H68" s="277"/>
      <c r="I68" s="277"/>
      <c r="J68" s="277"/>
      <c r="K68" s="277"/>
      <c r="L68" s="285"/>
    </row>
    <row r="69" spans="1:12" ht="21">
      <c r="A69" s="326"/>
      <c r="B69" s="322">
        <v>4261</v>
      </c>
      <c r="C69" s="265" t="s">
        <v>124</v>
      </c>
      <c r="D69" s="280">
        <f t="shared" si="1"/>
        <v>5000</v>
      </c>
      <c r="E69" s="276">
        <v>5000</v>
      </c>
      <c r="F69" s="277"/>
      <c r="G69" s="276"/>
      <c r="H69" s="277"/>
      <c r="I69" s="277"/>
      <c r="J69" s="277"/>
      <c r="K69" s="277"/>
      <c r="L69" s="285"/>
    </row>
    <row r="70" spans="1:12" ht="21">
      <c r="A70" s="326"/>
      <c r="B70" s="322">
        <v>4263</v>
      </c>
      <c r="C70" s="265" t="s">
        <v>125</v>
      </c>
      <c r="D70" s="280">
        <f t="shared" si="1"/>
        <v>50000</v>
      </c>
      <c r="E70" s="276">
        <v>25000</v>
      </c>
      <c r="F70" s="277"/>
      <c r="G70" s="276"/>
      <c r="H70" s="277"/>
      <c r="I70" s="277"/>
      <c r="J70" s="277"/>
      <c r="K70" s="276">
        <v>25000</v>
      </c>
      <c r="L70" s="285"/>
    </row>
    <row r="71" spans="1:12" ht="21">
      <c r="A71" s="326"/>
      <c r="B71" s="322">
        <v>4264</v>
      </c>
      <c r="C71" s="265" t="s">
        <v>126</v>
      </c>
      <c r="D71" s="280">
        <f t="shared" si="1"/>
        <v>5000</v>
      </c>
      <c r="E71" s="276">
        <v>4000</v>
      </c>
      <c r="F71" s="277"/>
      <c r="G71" s="276">
        <v>1000</v>
      </c>
      <c r="H71" s="277"/>
      <c r="I71" s="277"/>
      <c r="J71" s="277"/>
      <c r="K71" s="277"/>
      <c r="L71" s="285"/>
    </row>
    <row r="72" spans="1:12" ht="21">
      <c r="A72" s="326"/>
      <c r="B72" s="322">
        <v>429</v>
      </c>
      <c r="C72" s="265" t="s">
        <v>15</v>
      </c>
      <c r="D72" s="280">
        <f t="shared" si="1"/>
        <v>0</v>
      </c>
      <c r="E72" s="276"/>
      <c r="F72" s="277"/>
      <c r="G72" s="276"/>
      <c r="H72" s="277"/>
      <c r="I72" s="277"/>
      <c r="J72" s="277"/>
      <c r="K72" s="277"/>
      <c r="L72" s="285"/>
    </row>
    <row r="73" spans="1:12" ht="21">
      <c r="A73" s="326"/>
      <c r="B73" s="322">
        <v>4291</v>
      </c>
      <c r="C73" s="265" t="s">
        <v>127</v>
      </c>
      <c r="D73" s="280">
        <f t="shared" si="1"/>
        <v>200</v>
      </c>
      <c r="E73" s="276">
        <v>200</v>
      </c>
      <c r="F73" s="277"/>
      <c r="G73" s="276"/>
      <c r="H73" s="277"/>
      <c r="I73" s="277"/>
      <c r="J73" s="277"/>
      <c r="K73" s="277"/>
      <c r="L73" s="285"/>
    </row>
    <row r="74" spans="1:12" ht="21">
      <c r="A74" s="326"/>
      <c r="B74" s="322">
        <v>4292</v>
      </c>
      <c r="C74" s="265" t="s">
        <v>128</v>
      </c>
      <c r="D74" s="280">
        <f t="shared" si="1"/>
        <v>6500</v>
      </c>
      <c r="E74" s="276">
        <v>1000</v>
      </c>
      <c r="F74" s="277"/>
      <c r="G74" s="276">
        <v>5500</v>
      </c>
      <c r="H74" s="277"/>
      <c r="I74" s="277"/>
      <c r="J74" s="277"/>
      <c r="K74" s="277"/>
      <c r="L74" s="285"/>
    </row>
    <row r="75" spans="1:12" ht="21">
      <c r="A75" s="326"/>
      <c r="B75" s="322">
        <v>4293</v>
      </c>
      <c r="C75" s="265" t="s">
        <v>129</v>
      </c>
      <c r="D75" s="280">
        <f t="shared" si="1"/>
        <v>6050</v>
      </c>
      <c r="E75" s="276">
        <v>450</v>
      </c>
      <c r="F75" s="277"/>
      <c r="G75" s="276">
        <v>5600</v>
      </c>
      <c r="H75" s="277"/>
      <c r="I75" s="277"/>
      <c r="J75" s="277"/>
      <c r="K75" s="277"/>
      <c r="L75" s="285"/>
    </row>
    <row r="76" spans="1:12" ht="21">
      <c r="A76" s="325">
        <v>43</v>
      </c>
      <c r="B76" s="323"/>
      <c r="C76" s="272" t="s">
        <v>16</v>
      </c>
      <c r="D76" s="273">
        <f t="shared" si="1"/>
        <v>6000</v>
      </c>
      <c r="E76" s="274">
        <f>SUM(E77)</f>
        <v>6000</v>
      </c>
      <c r="F76" s="274">
        <f aca="true" t="shared" si="4" ref="F76:L76">SUM(F77)</f>
        <v>0</v>
      </c>
      <c r="G76" s="274">
        <f t="shared" si="4"/>
        <v>0</v>
      </c>
      <c r="H76" s="274">
        <f t="shared" si="4"/>
        <v>0</v>
      </c>
      <c r="I76" s="274">
        <f t="shared" si="4"/>
        <v>0</v>
      </c>
      <c r="J76" s="274">
        <f t="shared" si="4"/>
        <v>0</v>
      </c>
      <c r="K76" s="274">
        <f t="shared" si="4"/>
        <v>0</v>
      </c>
      <c r="L76" s="286">
        <f t="shared" si="4"/>
        <v>0</v>
      </c>
    </row>
    <row r="77" spans="1:12" ht="21">
      <c r="A77" s="326"/>
      <c r="B77" s="322">
        <v>431</v>
      </c>
      <c r="C77" s="265" t="s">
        <v>17</v>
      </c>
      <c r="D77" s="266">
        <f t="shared" si="1"/>
        <v>6000</v>
      </c>
      <c r="E77" s="269">
        <v>6000</v>
      </c>
      <c r="F77" s="269"/>
      <c r="G77" s="269"/>
      <c r="H77" s="269"/>
      <c r="I77" s="269"/>
      <c r="J77" s="269"/>
      <c r="K77" s="269"/>
      <c r="L77" s="284"/>
    </row>
    <row r="78" spans="1:12" s="68" customFormat="1" ht="21">
      <c r="A78" s="325">
        <v>44</v>
      </c>
      <c r="B78" s="323"/>
      <c r="C78" s="272" t="s">
        <v>18</v>
      </c>
      <c r="D78" s="273">
        <f t="shared" si="1"/>
        <v>3300</v>
      </c>
      <c r="E78" s="274">
        <f>SUM(E79:E81)</f>
        <v>1000</v>
      </c>
      <c r="F78" s="274">
        <f aca="true" t="shared" si="5" ref="F78:L78">SUM(F79:F81)</f>
        <v>0</v>
      </c>
      <c r="G78" s="274">
        <f t="shared" si="5"/>
        <v>2300</v>
      </c>
      <c r="H78" s="274">
        <f t="shared" si="5"/>
        <v>0</v>
      </c>
      <c r="I78" s="274">
        <f t="shared" si="5"/>
        <v>0</v>
      </c>
      <c r="J78" s="274">
        <f t="shared" si="5"/>
        <v>0</v>
      </c>
      <c r="K78" s="274">
        <f t="shared" si="5"/>
        <v>0</v>
      </c>
      <c r="L78" s="286">
        <f t="shared" si="5"/>
        <v>0</v>
      </c>
    </row>
    <row r="79" spans="1:12" ht="21">
      <c r="A79" s="326"/>
      <c r="B79" s="322">
        <v>441</v>
      </c>
      <c r="C79" s="265" t="s">
        <v>19</v>
      </c>
      <c r="D79" s="266">
        <f t="shared" si="1"/>
        <v>0</v>
      </c>
      <c r="E79" s="277"/>
      <c r="F79" s="277"/>
      <c r="G79" s="277"/>
      <c r="H79" s="277"/>
      <c r="I79" s="277"/>
      <c r="J79" s="277"/>
      <c r="K79" s="277"/>
      <c r="L79" s="285"/>
    </row>
    <row r="80" spans="1:12" s="68" customFormat="1" ht="21">
      <c r="A80" s="326"/>
      <c r="B80" s="322">
        <v>442</v>
      </c>
      <c r="C80" s="265" t="s">
        <v>20</v>
      </c>
      <c r="D80" s="266">
        <f t="shared" si="1"/>
        <v>0</v>
      </c>
      <c r="E80" s="269"/>
      <c r="F80" s="269"/>
      <c r="G80" s="269"/>
      <c r="H80" s="269"/>
      <c r="I80" s="269"/>
      <c r="J80" s="269"/>
      <c r="K80" s="269"/>
      <c r="L80" s="284"/>
    </row>
    <row r="81" spans="1:12" ht="21">
      <c r="A81" s="326"/>
      <c r="B81" s="322">
        <v>443</v>
      </c>
      <c r="C81" s="265" t="s">
        <v>21</v>
      </c>
      <c r="D81" s="266">
        <f t="shared" si="1"/>
        <v>3300</v>
      </c>
      <c r="E81" s="276">
        <v>1000</v>
      </c>
      <c r="F81" s="276"/>
      <c r="G81" s="269">
        <v>2300</v>
      </c>
      <c r="H81" s="276"/>
      <c r="I81" s="276"/>
      <c r="J81" s="276"/>
      <c r="K81" s="276"/>
      <c r="L81" s="287"/>
    </row>
    <row r="82" spans="1:12" ht="21">
      <c r="A82" s="325">
        <v>45</v>
      </c>
      <c r="B82" s="323"/>
      <c r="C82" s="272" t="s">
        <v>0</v>
      </c>
      <c r="D82" s="273">
        <f t="shared" si="1"/>
        <v>1000</v>
      </c>
      <c r="E82" s="288">
        <f>SUM(E83:E84)</f>
        <v>1000</v>
      </c>
      <c r="F82" s="288">
        <f aca="true" t="shared" si="6" ref="F82:L82">SUM(F83:F84)</f>
        <v>0</v>
      </c>
      <c r="G82" s="288">
        <f t="shared" si="6"/>
        <v>0</v>
      </c>
      <c r="H82" s="288">
        <f t="shared" si="6"/>
        <v>0</v>
      </c>
      <c r="I82" s="288">
        <f t="shared" si="6"/>
        <v>0</v>
      </c>
      <c r="J82" s="288">
        <f t="shared" si="6"/>
        <v>0</v>
      </c>
      <c r="K82" s="288">
        <f t="shared" si="6"/>
        <v>0</v>
      </c>
      <c r="L82" s="289">
        <f t="shared" si="6"/>
        <v>0</v>
      </c>
    </row>
    <row r="83" spans="1:12" ht="21">
      <c r="A83" s="326"/>
      <c r="B83" s="322">
        <v>451</v>
      </c>
      <c r="C83" s="265" t="s">
        <v>22</v>
      </c>
      <c r="D83" s="266">
        <f t="shared" si="1"/>
        <v>1000</v>
      </c>
      <c r="E83" s="269">
        <v>1000</v>
      </c>
      <c r="F83" s="269"/>
      <c r="G83" s="269"/>
      <c r="H83" s="276"/>
      <c r="I83" s="269"/>
      <c r="J83" s="276"/>
      <c r="K83" s="276"/>
      <c r="L83" s="287"/>
    </row>
    <row r="84" spans="1:12" s="68" customFormat="1" ht="21">
      <c r="A84" s="326"/>
      <c r="B84" s="322">
        <v>452</v>
      </c>
      <c r="C84" s="265" t="s">
        <v>23</v>
      </c>
      <c r="D84" s="266">
        <f t="shared" si="1"/>
        <v>0</v>
      </c>
      <c r="E84" s="290"/>
      <c r="F84" s="290"/>
      <c r="G84" s="290"/>
      <c r="H84" s="290"/>
      <c r="I84" s="290"/>
      <c r="J84" s="290"/>
      <c r="K84" s="290"/>
      <c r="L84" s="291"/>
    </row>
    <row r="85" spans="1:12" ht="21">
      <c r="A85" s="325">
        <v>46</v>
      </c>
      <c r="B85" s="323"/>
      <c r="C85" s="272" t="s">
        <v>24</v>
      </c>
      <c r="D85" s="273">
        <f t="shared" si="1"/>
        <v>42600</v>
      </c>
      <c r="E85" s="288">
        <f aca="true" t="shared" si="7" ref="E85:L85">SUM(E86:E89)</f>
        <v>24500</v>
      </c>
      <c r="F85" s="288">
        <f t="shared" si="7"/>
        <v>0</v>
      </c>
      <c r="G85" s="288">
        <f t="shared" si="7"/>
        <v>14600</v>
      </c>
      <c r="H85" s="288">
        <f t="shared" si="7"/>
        <v>0</v>
      </c>
      <c r="I85" s="288">
        <f t="shared" si="7"/>
        <v>0</v>
      </c>
      <c r="J85" s="288">
        <f t="shared" si="7"/>
        <v>0</v>
      </c>
      <c r="K85" s="288">
        <f t="shared" si="7"/>
        <v>3500</v>
      </c>
      <c r="L85" s="289">
        <f t="shared" si="7"/>
        <v>0</v>
      </c>
    </row>
    <row r="86" spans="1:12" ht="21">
      <c r="A86" s="326"/>
      <c r="B86" s="322">
        <v>461</v>
      </c>
      <c r="C86" s="265" t="s">
        <v>60</v>
      </c>
      <c r="D86" s="266">
        <f t="shared" si="1"/>
        <v>0</v>
      </c>
      <c r="E86" s="276"/>
      <c r="F86" s="276"/>
      <c r="G86" s="269"/>
      <c r="H86" s="269"/>
      <c r="I86" s="276"/>
      <c r="J86" s="269"/>
      <c r="K86" s="269"/>
      <c r="L86" s="284"/>
    </row>
    <row r="87" spans="1:12" ht="21">
      <c r="A87" s="326"/>
      <c r="B87" s="322">
        <v>462</v>
      </c>
      <c r="C87" s="265" t="s">
        <v>25</v>
      </c>
      <c r="D87" s="266">
        <f t="shared" si="1"/>
        <v>0</v>
      </c>
      <c r="E87" s="276"/>
      <c r="F87" s="276"/>
      <c r="G87" s="269"/>
      <c r="H87" s="269"/>
      <c r="I87" s="276"/>
      <c r="J87" s="269"/>
      <c r="K87" s="269"/>
      <c r="L87" s="284"/>
    </row>
    <row r="88" spans="1:12" ht="21">
      <c r="A88" s="326"/>
      <c r="B88" s="322">
        <v>4624</v>
      </c>
      <c r="C88" s="265" t="s">
        <v>130</v>
      </c>
      <c r="D88" s="266">
        <f t="shared" si="1"/>
        <v>5000</v>
      </c>
      <c r="E88" s="276">
        <v>5000</v>
      </c>
      <c r="F88" s="276"/>
      <c r="G88" s="269"/>
      <c r="H88" s="269"/>
      <c r="I88" s="276"/>
      <c r="J88" s="269"/>
      <c r="K88" s="269"/>
      <c r="L88" s="284"/>
    </row>
    <row r="89" spans="1:12" ht="21">
      <c r="A89" s="326"/>
      <c r="B89" s="322">
        <v>4624</v>
      </c>
      <c r="C89" s="265" t="s">
        <v>131</v>
      </c>
      <c r="D89" s="266">
        <f t="shared" si="1"/>
        <v>37600</v>
      </c>
      <c r="E89" s="276">
        <v>19500</v>
      </c>
      <c r="F89" s="276"/>
      <c r="G89" s="269">
        <v>14600</v>
      </c>
      <c r="H89" s="269"/>
      <c r="I89" s="276"/>
      <c r="J89" s="269"/>
      <c r="K89" s="269">
        <v>3500</v>
      </c>
      <c r="L89" s="284"/>
    </row>
    <row r="90" spans="1:12" ht="42">
      <c r="A90" s="325">
        <v>47</v>
      </c>
      <c r="B90" s="323"/>
      <c r="C90" s="272" t="s">
        <v>26</v>
      </c>
      <c r="D90" s="273">
        <f t="shared" si="1"/>
        <v>0</v>
      </c>
      <c r="E90" s="274">
        <f>SUM(E91)</f>
        <v>0</v>
      </c>
      <c r="F90" s="274">
        <f aca="true" t="shared" si="8" ref="F90:L90">SUM(F91)</f>
        <v>0</v>
      </c>
      <c r="G90" s="274">
        <f t="shared" si="8"/>
        <v>0</v>
      </c>
      <c r="H90" s="274">
        <f t="shared" si="8"/>
        <v>0</v>
      </c>
      <c r="I90" s="274">
        <f t="shared" si="8"/>
        <v>0</v>
      </c>
      <c r="J90" s="274">
        <f t="shared" si="8"/>
        <v>0</v>
      </c>
      <c r="K90" s="274">
        <f t="shared" si="8"/>
        <v>0</v>
      </c>
      <c r="L90" s="286">
        <f t="shared" si="8"/>
        <v>0</v>
      </c>
    </row>
    <row r="91" spans="1:12" ht="42.75" thickBot="1">
      <c r="A91" s="328"/>
      <c r="B91" s="324">
        <v>471</v>
      </c>
      <c r="C91" s="293" t="s">
        <v>26</v>
      </c>
      <c r="D91" s="294">
        <f t="shared" si="1"/>
        <v>0</v>
      </c>
      <c r="E91" s="295"/>
      <c r="F91" s="295"/>
      <c r="G91" s="295"/>
      <c r="H91" s="296"/>
      <c r="I91" s="295"/>
      <c r="J91" s="296"/>
      <c r="K91" s="296"/>
      <c r="L91" s="297"/>
    </row>
    <row r="92" spans="1:12" s="68" customFormat="1" ht="21.75" thickTop="1">
      <c r="A92" s="411" t="s">
        <v>104</v>
      </c>
      <c r="B92" s="412"/>
      <c r="C92" s="412"/>
      <c r="D92" s="298">
        <f aca="true" t="shared" si="9" ref="D92:L92">SUM(D46,D50,D76,D78,D82,D85,D90)</f>
        <v>1845000</v>
      </c>
      <c r="E92" s="299">
        <f t="shared" si="9"/>
        <v>211800</v>
      </c>
      <c r="F92" s="299">
        <f t="shared" si="9"/>
        <v>1496100</v>
      </c>
      <c r="G92" s="299">
        <f t="shared" si="9"/>
        <v>107100</v>
      </c>
      <c r="H92" s="299">
        <f t="shared" si="9"/>
        <v>0</v>
      </c>
      <c r="I92" s="299">
        <f t="shared" si="9"/>
        <v>0</v>
      </c>
      <c r="J92" s="299">
        <f t="shared" si="9"/>
        <v>0</v>
      </c>
      <c r="K92" s="299">
        <f t="shared" si="9"/>
        <v>30000</v>
      </c>
      <c r="L92" s="300">
        <f t="shared" si="9"/>
        <v>0</v>
      </c>
    </row>
    <row r="93" spans="1:12" ht="21.75" thickBot="1">
      <c r="A93" s="413" t="s">
        <v>50</v>
      </c>
      <c r="B93" s="414"/>
      <c r="C93" s="415"/>
      <c r="D93" s="301">
        <f>SUM(E92:L92)</f>
        <v>1845000</v>
      </c>
      <c r="E93" s="302"/>
      <c r="F93" s="302"/>
      <c r="G93" s="303"/>
      <c r="H93" s="303"/>
      <c r="I93" s="303"/>
      <c r="J93" s="303"/>
      <c r="K93" s="303"/>
      <c r="L93" s="303"/>
    </row>
    <row r="94" spans="1:12" ht="22.5" thickBot="1" thickTop="1">
      <c r="A94" s="416" t="s">
        <v>55</v>
      </c>
      <c r="B94" s="417"/>
      <c r="C94" s="418"/>
      <c r="D94" s="304"/>
      <c r="E94" s="302"/>
      <c r="F94" s="302"/>
      <c r="G94" s="303"/>
      <c r="H94" s="303"/>
      <c r="I94" s="303"/>
      <c r="J94" s="303"/>
      <c r="K94" s="303"/>
      <c r="L94" s="303"/>
    </row>
    <row r="95" spans="1:12" ht="22.5" thickBot="1" thickTop="1">
      <c r="A95" s="419" t="s">
        <v>51</v>
      </c>
      <c r="B95" s="420"/>
      <c r="C95" s="421"/>
      <c r="D95" s="305">
        <f>SUM(D93:D94)</f>
        <v>1845000</v>
      </c>
      <c r="E95" s="302"/>
      <c r="F95" s="302"/>
      <c r="G95" s="303"/>
      <c r="H95" s="303"/>
      <c r="I95" s="303"/>
      <c r="J95" s="303"/>
      <c r="K95" s="303"/>
      <c r="L95" s="303"/>
    </row>
    <row r="96" spans="1:12" ht="15.75" customHeight="1" thickTop="1">
      <c r="A96" s="306"/>
      <c r="B96" s="306"/>
      <c r="C96" s="306"/>
      <c r="D96" s="302"/>
      <c r="E96" s="302"/>
      <c r="F96" s="302"/>
      <c r="G96" s="303"/>
      <c r="H96" s="303"/>
      <c r="I96" s="303"/>
      <c r="J96" s="303"/>
      <c r="K96" s="303"/>
      <c r="L96" s="303"/>
    </row>
    <row r="97" spans="1:12" ht="21">
      <c r="A97" s="422" t="s">
        <v>92</v>
      </c>
      <c r="B97" s="422"/>
      <c r="C97" s="422"/>
      <c r="D97" s="302"/>
      <c r="E97" s="302"/>
      <c r="F97" s="302"/>
      <c r="G97" s="303"/>
      <c r="H97" s="303"/>
      <c r="I97" s="303"/>
      <c r="J97" s="303"/>
      <c r="K97" s="303"/>
      <c r="L97" s="303"/>
    </row>
    <row r="98" spans="1:12" s="209" customFormat="1" ht="21">
      <c r="A98" s="423" t="s">
        <v>93</v>
      </c>
      <c r="B98" s="424"/>
      <c r="C98" s="424"/>
      <c r="D98" s="307"/>
      <c r="E98" s="308"/>
      <c r="F98" s="308"/>
      <c r="G98" s="307"/>
      <c r="H98" s="307"/>
      <c r="I98" s="307"/>
      <c r="J98" s="307"/>
      <c r="K98" s="307"/>
      <c r="L98" s="307"/>
    </row>
    <row r="99" spans="1:12" ht="84">
      <c r="A99" s="434" t="s">
        <v>94</v>
      </c>
      <c r="B99" s="434"/>
      <c r="C99" s="309" t="s">
        <v>95</v>
      </c>
      <c r="D99" s="310" t="s">
        <v>105</v>
      </c>
      <c r="E99" s="309" t="s">
        <v>97</v>
      </c>
      <c r="F99" s="309" t="s">
        <v>7</v>
      </c>
      <c r="G99" s="309" t="s">
        <v>8</v>
      </c>
      <c r="H99" s="309" t="s">
        <v>98</v>
      </c>
      <c r="I99" s="309" t="s">
        <v>99</v>
      </c>
      <c r="J99" s="309" t="s">
        <v>100</v>
      </c>
      <c r="K99" s="309" t="s">
        <v>101</v>
      </c>
      <c r="L99" s="309" t="s">
        <v>102</v>
      </c>
    </row>
    <row r="100" spans="1:12" ht="21">
      <c r="A100" s="327">
        <v>41</v>
      </c>
      <c r="B100" s="260"/>
      <c r="C100" s="261" t="s">
        <v>9</v>
      </c>
      <c r="D100" s="262">
        <f aca="true" t="shared" si="10" ref="D100:D125">SUM(E100:L100)</f>
        <v>0</v>
      </c>
      <c r="E100" s="263">
        <f>SUM(E101:E103)</f>
        <v>0</v>
      </c>
      <c r="F100" s="263">
        <f aca="true" t="shared" si="11" ref="F100:L100">SUM(F101:F103)</f>
        <v>0</v>
      </c>
      <c r="G100" s="263">
        <f t="shared" si="11"/>
        <v>0</v>
      </c>
      <c r="H100" s="263">
        <f t="shared" si="11"/>
        <v>0</v>
      </c>
      <c r="I100" s="263">
        <f t="shared" si="11"/>
        <v>0</v>
      </c>
      <c r="J100" s="263">
        <f t="shared" si="11"/>
        <v>0</v>
      </c>
      <c r="K100" s="263">
        <f t="shared" si="11"/>
        <v>0</v>
      </c>
      <c r="L100" s="311">
        <f t="shared" si="11"/>
        <v>0</v>
      </c>
    </row>
    <row r="101" spans="1:12" ht="21">
      <c r="A101" s="326"/>
      <c r="B101" s="322">
        <v>411</v>
      </c>
      <c r="C101" s="265" t="s">
        <v>1</v>
      </c>
      <c r="D101" s="266">
        <f t="shared" si="10"/>
        <v>0</v>
      </c>
      <c r="E101" s="267"/>
      <c r="F101" s="267"/>
      <c r="G101" s="267"/>
      <c r="H101" s="267"/>
      <c r="I101" s="267"/>
      <c r="J101" s="267"/>
      <c r="K101" s="267"/>
      <c r="L101" s="312"/>
    </row>
    <row r="102" spans="1:12" ht="21">
      <c r="A102" s="326"/>
      <c r="B102" s="322">
        <v>412</v>
      </c>
      <c r="C102" s="265" t="s">
        <v>10</v>
      </c>
      <c r="D102" s="266">
        <f t="shared" si="10"/>
        <v>0</v>
      </c>
      <c r="E102" s="269"/>
      <c r="F102" s="269"/>
      <c r="G102" s="269"/>
      <c r="H102" s="269"/>
      <c r="I102" s="269"/>
      <c r="J102" s="269"/>
      <c r="K102" s="269"/>
      <c r="L102" s="284"/>
    </row>
    <row r="103" spans="1:12" ht="21">
      <c r="A103" s="326"/>
      <c r="B103" s="322">
        <v>413</v>
      </c>
      <c r="C103" s="265" t="s">
        <v>2</v>
      </c>
      <c r="D103" s="266">
        <f t="shared" si="10"/>
        <v>0</v>
      </c>
      <c r="E103" s="269"/>
      <c r="F103" s="269"/>
      <c r="G103" s="269"/>
      <c r="H103" s="269"/>
      <c r="I103" s="269"/>
      <c r="J103" s="269"/>
      <c r="K103" s="269"/>
      <c r="L103" s="284"/>
    </row>
    <row r="104" spans="1:12" ht="21">
      <c r="A104" s="325">
        <v>42</v>
      </c>
      <c r="B104" s="323"/>
      <c r="C104" s="272" t="s">
        <v>3</v>
      </c>
      <c r="D104" s="273">
        <f t="shared" si="10"/>
        <v>0</v>
      </c>
      <c r="E104" s="274">
        <f>SUM(E105:E111)</f>
        <v>0</v>
      </c>
      <c r="F104" s="274">
        <f aca="true" t="shared" si="12" ref="F104:L104">SUM(F105:F111)</f>
        <v>0</v>
      </c>
      <c r="G104" s="274">
        <f t="shared" si="12"/>
        <v>0</v>
      </c>
      <c r="H104" s="274">
        <f t="shared" si="12"/>
        <v>0</v>
      </c>
      <c r="I104" s="274">
        <f t="shared" si="12"/>
        <v>0</v>
      </c>
      <c r="J104" s="274">
        <f t="shared" si="12"/>
        <v>0</v>
      </c>
      <c r="K104" s="274">
        <f t="shared" si="12"/>
        <v>0</v>
      </c>
      <c r="L104" s="286">
        <f t="shared" si="12"/>
        <v>0</v>
      </c>
    </row>
    <row r="105" spans="1:12" ht="21">
      <c r="A105" s="283"/>
      <c r="B105" s="322">
        <v>421</v>
      </c>
      <c r="C105" s="265" t="s">
        <v>11</v>
      </c>
      <c r="D105" s="266">
        <f t="shared" si="10"/>
        <v>0</v>
      </c>
      <c r="E105" s="277"/>
      <c r="F105" s="277"/>
      <c r="G105" s="277"/>
      <c r="H105" s="277"/>
      <c r="I105" s="277"/>
      <c r="J105" s="277"/>
      <c r="K105" s="277"/>
      <c r="L105" s="285"/>
    </row>
    <row r="106" spans="1:12" ht="42">
      <c r="A106" s="283"/>
      <c r="B106" s="322">
        <v>422</v>
      </c>
      <c r="C106" s="265" t="s">
        <v>12</v>
      </c>
      <c r="D106" s="266">
        <f t="shared" si="10"/>
        <v>0</v>
      </c>
      <c r="E106" s="269"/>
      <c r="F106" s="269"/>
      <c r="G106" s="269"/>
      <c r="H106" s="269"/>
      <c r="I106" s="269"/>
      <c r="J106" s="269"/>
      <c r="K106" s="269"/>
      <c r="L106" s="284"/>
    </row>
    <row r="107" spans="1:12" ht="21">
      <c r="A107" s="283"/>
      <c r="B107" s="322">
        <v>423</v>
      </c>
      <c r="C107" s="265" t="s">
        <v>13</v>
      </c>
      <c r="D107" s="266">
        <f t="shared" si="10"/>
        <v>0</v>
      </c>
      <c r="E107" s="277"/>
      <c r="F107" s="277"/>
      <c r="G107" s="277"/>
      <c r="H107" s="277"/>
      <c r="I107" s="277"/>
      <c r="J107" s="277"/>
      <c r="K107" s="277"/>
      <c r="L107" s="285"/>
    </row>
    <row r="108" spans="1:12" ht="21">
      <c r="A108" s="283"/>
      <c r="B108" s="322">
        <v>424</v>
      </c>
      <c r="C108" s="265" t="s">
        <v>14</v>
      </c>
      <c r="D108" s="266">
        <f t="shared" si="10"/>
        <v>0</v>
      </c>
      <c r="E108" s="269"/>
      <c r="F108" s="269"/>
      <c r="G108" s="269"/>
      <c r="H108" s="269"/>
      <c r="I108" s="269"/>
      <c r="J108" s="269"/>
      <c r="K108" s="269"/>
      <c r="L108" s="284"/>
    </row>
    <row r="109" spans="1:12" ht="21">
      <c r="A109" s="283"/>
      <c r="B109" s="322">
        <v>425</v>
      </c>
      <c r="C109" s="265" t="s">
        <v>5</v>
      </c>
      <c r="D109" s="266">
        <f t="shared" si="10"/>
        <v>0</v>
      </c>
      <c r="E109" s="269"/>
      <c r="F109" s="269"/>
      <c r="G109" s="269"/>
      <c r="H109" s="269"/>
      <c r="I109" s="269"/>
      <c r="J109" s="269"/>
      <c r="K109" s="269"/>
      <c r="L109" s="284"/>
    </row>
    <row r="110" spans="1:12" ht="21">
      <c r="A110" s="283"/>
      <c r="B110" s="322">
        <v>426</v>
      </c>
      <c r="C110" s="265" t="s">
        <v>4</v>
      </c>
      <c r="D110" s="266">
        <f t="shared" si="10"/>
        <v>0</v>
      </c>
      <c r="E110" s="277"/>
      <c r="F110" s="277"/>
      <c r="G110" s="277"/>
      <c r="H110" s="277"/>
      <c r="I110" s="277"/>
      <c r="J110" s="277"/>
      <c r="K110" s="277"/>
      <c r="L110" s="285"/>
    </row>
    <row r="111" spans="1:12" ht="21">
      <c r="A111" s="283"/>
      <c r="B111" s="322">
        <v>429</v>
      </c>
      <c r="C111" s="265" t="s">
        <v>15</v>
      </c>
      <c r="D111" s="266">
        <f t="shared" si="10"/>
        <v>0</v>
      </c>
      <c r="E111" s="277"/>
      <c r="F111" s="277"/>
      <c r="G111" s="277"/>
      <c r="H111" s="277"/>
      <c r="I111" s="277"/>
      <c r="J111" s="277"/>
      <c r="K111" s="277"/>
      <c r="L111" s="285"/>
    </row>
    <row r="112" spans="1:12" ht="21">
      <c r="A112" s="325">
        <v>43</v>
      </c>
      <c r="B112" s="323"/>
      <c r="C112" s="272" t="s">
        <v>16</v>
      </c>
      <c r="D112" s="273">
        <f t="shared" si="10"/>
        <v>0</v>
      </c>
      <c r="E112" s="274">
        <f>SUM(E113)</f>
        <v>0</v>
      </c>
      <c r="F112" s="274">
        <f aca="true" t="shared" si="13" ref="F112:L112">SUM(F113)</f>
        <v>0</v>
      </c>
      <c r="G112" s="274">
        <f t="shared" si="13"/>
        <v>0</v>
      </c>
      <c r="H112" s="274">
        <f t="shared" si="13"/>
        <v>0</v>
      </c>
      <c r="I112" s="274">
        <f t="shared" si="13"/>
        <v>0</v>
      </c>
      <c r="J112" s="274">
        <f t="shared" si="13"/>
        <v>0</v>
      </c>
      <c r="K112" s="274">
        <f t="shared" si="13"/>
        <v>0</v>
      </c>
      <c r="L112" s="286">
        <f t="shared" si="13"/>
        <v>0</v>
      </c>
    </row>
    <row r="113" spans="1:12" ht="21">
      <c r="A113" s="326"/>
      <c r="B113" s="322">
        <v>431</v>
      </c>
      <c r="C113" s="265" t="s">
        <v>17</v>
      </c>
      <c r="D113" s="266">
        <f t="shared" si="10"/>
        <v>0</v>
      </c>
      <c r="E113" s="269"/>
      <c r="F113" s="269"/>
      <c r="G113" s="269"/>
      <c r="H113" s="269"/>
      <c r="I113" s="269"/>
      <c r="J113" s="269"/>
      <c r="K113" s="269"/>
      <c r="L113" s="284"/>
    </row>
    <row r="114" spans="1:12" ht="21">
      <c r="A114" s="325">
        <v>44</v>
      </c>
      <c r="B114" s="323"/>
      <c r="C114" s="272" t="s">
        <v>18</v>
      </c>
      <c r="D114" s="273">
        <f t="shared" si="10"/>
        <v>0</v>
      </c>
      <c r="E114" s="274">
        <f>SUM(E115:E117)</f>
        <v>0</v>
      </c>
      <c r="F114" s="274">
        <f aca="true" t="shared" si="14" ref="F114:L114">SUM(F115:F117)</f>
        <v>0</v>
      </c>
      <c r="G114" s="274">
        <f t="shared" si="14"/>
        <v>0</v>
      </c>
      <c r="H114" s="274">
        <f t="shared" si="14"/>
        <v>0</v>
      </c>
      <c r="I114" s="274">
        <f t="shared" si="14"/>
        <v>0</v>
      </c>
      <c r="J114" s="274">
        <f t="shared" si="14"/>
        <v>0</v>
      </c>
      <c r="K114" s="274">
        <f t="shared" si="14"/>
        <v>0</v>
      </c>
      <c r="L114" s="286">
        <f t="shared" si="14"/>
        <v>0</v>
      </c>
    </row>
    <row r="115" spans="1:12" ht="21">
      <c r="A115" s="326"/>
      <c r="B115" s="322">
        <v>441</v>
      </c>
      <c r="C115" s="265" t="s">
        <v>19</v>
      </c>
      <c r="D115" s="266">
        <f t="shared" si="10"/>
        <v>0</v>
      </c>
      <c r="E115" s="277"/>
      <c r="F115" s="277"/>
      <c r="G115" s="277"/>
      <c r="H115" s="277"/>
      <c r="I115" s="277"/>
      <c r="J115" s="277"/>
      <c r="K115" s="277"/>
      <c r="L115" s="285"/>
    </row>
    <row r="116" spans="1:12" ht="21">
      <c r="A116" s="326"/>
      <c r="B116" s="322">
        <v>442</v>
      </c>
      <c r="C116" s="265" t="s">
        <v>20</v>
      </c>
      <c r="D116" s="266">
        <f t="shared" si="10"/>
        <v>0</v>
      </c>
      <c r="E116" s="269"/>
      <c r="F116" s="269"/>
      <c r="G116" s="269"/>
      <c r="H116" s="269"/>
      <c r="I116" s="269"/>
      <c r="J116" s="269"/>
      <c r="K116" s="269"/>
      <c r="L116" s="284"/>
    </row>
    <row r="117" spans="1:12" ht="21">
      <c r="A117" s="326"/>
      <c r="B117" s="322">
        <v>443</v>
      </c>
      <c r="C117" s="265" t="s">
        <v>21</v>
      </c>
      <c r="D117" s="266">
        <f t="shared" si="10"/>
        <v>0</v>
      </c>
      <c r="E117" s="276"/>
      <c r="F117" s="276"/>
      <c r="G117" s="269"/>
      <c r="H117" s="276"/>
      <c r="I117" s="276"/>
      <c r="J117" s="276"/>
      <c r="K117" s="276"/>
      <c r="L117" s="287"/>
    </row>
    <row r="118" spans="1:12" ht="21">
      <c r="A118" s="325">
        <v>45</v>
      </c>
      <c r="B118" s="271"/>
      <c r="C118" s="272" t="s">
        <v>0</v>
      </c>
      <c r="D118" s="273">
        <f t="shared" si="10"/>
        <v>0</v>
      </c>
      <c r="E118" s="288">
        <f>SUM(E119:E120)</f>
        <v>0</v>
      </c>
      <c r="F118" s="288">
        <f aca="true" t="shared" si="15" ref="F118:L118">SUM(F119:F120)</f>
        <v>0</v>
      </c>
      <c r="G118" s="288">
        <f t="shared" si="15"/>
        <v>0</v>
      </c>
      <c r="H118" s="288">
        <f t="shared" si="15"/>
        <v>0</v>
      </c>
      <c r="I118" s="288">
        <f t="shared" si="15"/>
        <v>0</v>
      </c>
      <c r="J118" s="288">
        <f t="shared" si="15"/>
        <v>0</v>
      </c>
      <c r="K118" s="288">
        <f t="shared" si="15"/>
        <v>0</v>
      </c>
      <c r="L118" s="289">
        <f t="shared" si="15"/>
        <v>0</v>
      </c>
    </row>
    <row r="119" spans="1:12" ht="21">
      <c r="A119" s="326"/>
      <c r="B119" s="322">
        <v>451</v>
      </c>
      <c r="C119" s="265" t="s">
        <v>22</v>
      </c>
      <c r="D119" s="266">
        <f t="shared" si="10"/>
        <v>0</v>
      </c>
      <c r="E119" s="269"/>
      <c r="F119" s="269"/>
      <c r="G119" s="269"/>
      <c r="H119" s="276"/>
      <c r="I119" s="269"/>
      <c r="J119" s="276"/>
      <c r="K119" s="276"/>
      <c r="L119" s="287"/>
    </row>
    <row r="120" spans="1:12" ht="21">
      <c r="A120" s="326"/>
      <c r="B120" s="322">
        <v>452</v>
      </c>
      <c r="C120" s="265" t="s">
        <v>23</v>
      </c>
      <c r="D120" s="266">
        <f t="shared" si="10"/>
        <v>0</v>
      </c>
      <c r="E120" s="290"/>
      <c r="F120" s="290"/>
      <c r="G120" s="290"/>
      <c r="H120" s="290"/>
      <c r="I120" s="290"/>
      <c r="J120" s="290"/>
      <c r="K120" s="290"/>
      <c r="L120" s="291"/>
    </row>
    <row r="121" spans="1:12" ht="21">
      <c r="A121" s="325">
        <v>46</v>
      </c>
      <c r="B121" s="323"/>
      <c r="C121" s="272" t="s">
        <v>24</v>
      </c>
      <c r="D121" s="273">
        <f t="shared" si="10"/>
        <v>0</v>
      </c>
      <c r="E121" s="288">
        <f>SUM(E122:E123)</f>
        <v>0</v>
      </c>
      <c r="F121" s="288">
        <f aca="true" t="shared" si="16" ref="F121:L121">SUM(F122:F123)</f>
        <v>0</v>
      </c>
      <c r="G121" s="288">
        <f t="shared" si="16"/>
        <v>0</v>
      </c>
      <c r="H121" s="288">
        <f t="shared" si="16"/>
        <v>0</v>
      </c>
      <c r="I121" s="288">
        <f t="shared" si="16"/>
        <v>0</v>
      </c>
      <c r="J121" s="288">
        <f t="shared" si="16"/>
        <v>0</v>
      </c>
      <c r="K121" s="288">
        <f t="shared" si="16"/>
        <v>0</v>
      </c>
      <c r="L121" s="289">
        <f t="shared" si="16"/>
        <v>0</v>
      </c>
    </row>
    <row r="122" spans="1:12" ht="21">
      <c r="A122" s="326"/>
      <c r="B122" s="322">
        <v>461</v>
      </c>
      <c r="C122" s="265" t="s">
        <v>103</v>
      </c>
      <c r="D122" s="266">
        <f t="shared" si="10"/>
        <v>0</v>
      </c>
      <c r="E122" s="276"/>
      <c r="F122" s="276"/>
      <c r="G122" s="269"/>
      <c r="H122" s="269"/>
      <c r="I122" s="276"/>
      <c r="J122" s="269"/>
      <c r="K122" s="269"/>
      <c r="L122" s="284"/>
    </row>
    <row r="123" spans="1:12" ht="21">
      <c r="A123" s="326"/>
      <c r="B123" s="322">
        <v>462</v>
      </c>
      <c r="C123" s="265" t="s">
        <v>25</v>
      </c>
      <c r="D123" s="266">
        <f t="shared" si="10"/>
        <v>0</v>
      </c>
      <c r="E123" s="276"/>
      <c r="F123" s="276"/>
      <c r="G123" s="269"/>
      <c r="H123" s="276"/>
      <c r="I123" s="276"/>
      <c r="J123" s="276"/>
      <c r="K123" s="276"/>
      <c r="L123" s="287"/>
    </row>
    <row r="124" spans="1:12" ht="42">
      <c r="A124" s="325">
        <v>47</v>
      </c>
      <c r="B124" s="323"/>
      <c r="C124" s="272" t="s">
        <v>26</v>
      </c>
      <c r="D124" s="273">
        <f t="shared" si="10"/>
        <v>0</v>
      </c>
      <c r="E124" s="274">
        <f>SUM(E125)</f>
        <v>0</v>
      </c>
      <c r="F124" s="274">
        <f aca="true" t="shared" si="17" ref="F124:L124">SUM(F125)</f>
        <v>0</v>
      </c>
      <c r="G124" s="274">
        <f t="shared" si="17"/>
        <v>0</v>
      </c>
      <c r="H124" s="274">
        <f t="shared" si="17"/>
        <v>0</v>
      </c>
      <c r="I124" s="274">
        <f t="shared" si="17"/>
        <v>0</v>
      </c>
      <c r="J124" s="274">
        <f t="shared" si="17"/>
        <v>0</v>
      </c>
      <c r="K124" s="274">
        <f t="shared" si="17"/>
        <v>0</v>
      </c>
      <c r="L124" s="286">
        <f t="shared" si="17"/>
        <v>0</v>
      </c>
    </row>
    <row r="125" spans="1:12" ht="42.75" thickBot="1">
      <c r="A125" s="292"/>
      <c r="B125" s="324">
        <v>471</v>
      </c>
      <c r="C125" s="293" t="s">
        <v>26</v>
      </c>
      <c r="D125" s="294">
        <f t="shared" si="10"/>
        <v>0</v>
      </c>
      <c r="E125" s="295"/>
      <c r="F125" s="295"/>
      <c r="G125" s="295"/>
      <c r="H125" s="296"/>
      <c r="I125" s="295"/>
      <c r="J125" s="296"/>
      <c r="K125" s="296"/>
      <c r="L125" s="297"/>
    </row>
    <row r="126" spans="1:12" ht="21.75" thickTop="1">
      <c r="A126" s="411" t="s">
        <v>104</v>
      </c>
      <c r="B126" s="412"/>
      <c r="C126" s="412"/>
      <c r="D126" s="298">
        <f>SUM(D100,D104,D112,D114,D118,D121,D124)</f>
        <v>0</v>
      </c>
      <c r="E126" s="299">
        <f>SUM(E100,E104,E112,E114,E118,E121,E124)</f>
        <v>0</v>
      </c>
      <c r="F126" s="299">
        <f aca="true" t="shared" si="18" ref="F126:L126">SUM(F100,F104,F112,F114,F118,F121,F124)</f>
        <v>0</v>
      </c>
      <c r="G126" s="299">
        <f t="shared" si="18"/>
        <v>0</v>
      </c>
      <c r="H126" s="299">
        <f t="shared" si="18"/>
        <v>0</v>
      </c>
      <c r="I126" s="299">
        <f t="shared" si="18"/>
        <v>0</v>
      </c>
      <c r="J126" s="299">
        <f t="shared" si="18"/>
        <v>0</v>
      </c>
      <c r="K126" s="299">
        <f t="shared" si="18"/>
        <v>0</v>
      </c>
      <c r="L126" s="300">
        <f t="shared" si="18"/>
        <v>0</v>
      </c>
    </row>
    <row r="127" spans="1:12" ht="21.75" thickBot="1">
      <c r="A127" s="413" t="s">
        <v>50</v>
      </c>
      <c r="B127" s="414"/>
      <c r="C127" s="415"/>
      <c r="D127" s="301">
        <f>SUM(E126:L126)</f>
        <v>0</v>
      </c>
      <c r="E127" s="302"/>
      <c r="F127" s="302"/>
      <c r="G127" s="303"/>
      <c r="H127" s="303"/>
      <c r="I127" s="303"/>
      <c r="J127" s="303"/>
      <c r="K127" s="303"/>
      <c r="L127" s="303"/>
    </row>
    <row r="128" spans="1:12" ht="22.5" thickBot="1" thickTop="1">
      <c r="A128" s="416" t="s">
        <v>55</v>
      </c>
      <c r="B128" s="417"/>
      <c r="C128" s="418"/>
      <c r="D128" s="304"/>
      <c r="E128" s="302"/>
      <c r="F128" s="302"/>
      <c r="G128" s="313"/>
      <c r="H128" s="313"/>
      <c r="I128" s="313"/>
      <c r="J128" s="313"/>
      <c r="K128" s="313"/>
      <c r="L128" s="313"/>
    </row>
    <row r="129" spans="1:12" ht="22.5" thickBot="1" thickTop="1">
      <c r="A129" s="419" t="s">
        <v>51</v>
      </c>
      <c r="B129" s="420"/>
      <c r="C129" s="421"/>
      <c r="D129" s="305">
        <f>SUM(D127:D128)</f>
        <v>0</v>
      </c>
      <c r="E129" s="302"/>
      <c r="F129" s="302"/>
      <c r="G129" s="313"/>
      <c r="H129" s="313"/>
      <c r="I129" s="313"/>
      <c r="J129" s="313"/>
      <c r="K129" s="313"/>
      <c r="L129" s="313"/>
    </row>
    <row r="130" spans="1:12" ht="13.5" customHeight="1" thickTop="1">
      <c r="A130" s="303"/>
      <c r="B130" s="303"/>
      <c r="C130" s="303"/>
      <c r="D130" s="303"/>
      <c r="E130" s="303"/>
      <c r="F130" s="303"/>
      <c r="G130" s="313"/>
      <c r="H130" s="313"/>
      <c r="I130" s="313"/>
      <c r="J130" s="313"/>
      <c r="K130" s="313"/>
      <c r="L130" s="313"/>
    </row>
    <row r="131" spans="1:12" ht="21">
      <c r="A131" s="435" t="s">
        <v>58</v>
      </c>
      <c r="B131" s="436"/>
      <c r="C131" s="436"/>
      <c r="D131" s="314">
        <v>0</v>
      </c>
      <c r="E131" s="314"/>
      <c r="F131" s="315">
        <f>SUM(D131:E131)</f>
        <v>0</v>
      </c>
      <c r="G131" s="313"/>
      <c r="H131" s="313"/>
      <c r="I131" s="313"/>
      <c r="J131" s="313"/>
      <c r="K131" s="313"/>
      <c r="L131" s="313"/>
    </row>
    <row r="132" spans="1:12" ht="21">
      <c r="A132" s="425" t="s">
        <v>56</v>
      </c>
      <c r="B132" s="426"/>
      <c r="C132" s="427"/>
      <c r="D132" s="316">
        <v>74200</v>
      </c>
      <c r="E132" s="316"/>
      <c r="F132" s="317">
        <f>SUM(D132:E132)</f>
        <v>74200</v>
      </c>
      <c r="G132" s="313"/>
      <c r="H132" s="313"/>
      <c r="I132" s="313"/>
      <c r="J132" s="313"/>
      <c r="K132" s="313"/>
      <c r="L132" s="313"/>
    </row>
    <row r="133" spans="1:12" ht="21">
      <c r="A133" s="428" t="s">
        <v>52</v>
      </c>
      <c r="B133" s="429"/>
      <c r="C133" s="429"/>
      <c r="D133" s="316"/>
      <c r="E133" s="316"/>
      <c r="F133" s="317"/>
      <c r="G133" s="313"/>
      <c r="H133" s="313"/>
      <c r="I133" s="313"/>
      <c r="J133" s="313"/>
      <c r="K133" s="313"/>
      <c r="L133" s="313"/>
    </row>
    <row r="134" spans="1:12" ht="21">
      <c r="A134" s="430" t="s">
        <v>53</v>
      </c>
      <c r="B134" s="431"/>
      <c r="C134" s="431"/>
      <c r="D134" s="318">
        <v>0</v>
      </c>
      <c r="E134" s="318"/>
      <c r="F134" s="319">
        <f>SUM(D134:E134)</f>
        <v>0</v>
      </c>
      <c r="G134" s="313"/>
      <c r="H134" s="313"/>
      <c r="I134" s="313"/>
      <c r="J134" s="313"/>
      <c r="K134" s="313"/>
      <c r="L134" s="313"/>
    </row>
    <row r="135" spans="1:12" ht="21">
      <c r="A135" s="432" t="s">
        <v>57</v>
      </c>
      <c r="B135" s="433"/>
      <c r="C135" s="433"/>
      <c r="D135" s="320"/>
      <c r="E135" s="320"/>
      <c r="F135" s="321"/>
      <c r="G135" s="313"/>
      <c r="H135" s="313"/>
      <c r="I135" s="313"/>
      <c r="J135" s="313"/>
      <c r="K135" s="313"/>
      <c r="L135" s="313"/>
    </row>
    <row r="136" spans="1:6" ht="21">
      <c r="A136" s="175"/>
      <c r="B136" s="175"/>
      <c r="C136" s="175"/>
      <c r="D136" s="175"/>
      <c r="E136" s="175"/>
      <c r="F136" s="175"/>
    </row>
    <row r="137" spans="1:6" ht="21">
      <c r="A137" s="175"/>
      <c r="B137" s="175"/>
      <c r="C137" s="175"/>
      <c r="D137" s="175"/>
      <c r="E137" s="175" t="s">
        <v>142</v>
      </c>
      <c r="F137" s="175"/>
    </row>
    <row r="138" spans="1:6" ht="21">
      <c r="A138" s="175"/>
      <c r="B138" s="175"/>
      <c r="C138" s="175" t="s">
        <v>150</v>
      </c>
      <c r="D138" s="175"/>
      <c r="E138" s="175" t="s">
        <v>143</v>
      </c>
      <c r="F138" s="175"/>
    </row>
    <row r="139" spans="1:6" ht="21">
      <c r="A139" s="175"/>
      <c r="B139" s="175"/>
      <c r="C139" s="175" t="s">
        <v>149</v>
      </c>
      <c r="D139" s="175"/>
      <c r="E139" s="175"/>
      <c r="F139" s="175"/>
    </row>
    <row r="140" spans="1:6" ht="21">
      <c r="A140" s="175"/>
      <c r="B140" s="175"/>
      <c r="C140" s="175"/>
      <c r="D140" s="175"/>
      <c r="E140" s="175"/>
      <c r="F140" s="175"/>
    </row>
    <row r="141" spans="1:6" ht="21">
      <c r="A141" s="175"/>
      <c r="B141" s="175"/>
      <c r="C141" s="175"/>
      <c r="D141" s="175"/>
      <c r="E141" s="175"/>
      <c r="F141" s="175"/>
    </row>
    <row r="142" spans="1:6" ht="21">
      <c r="A142" s="175"/>
      <c r="B142" s="175"/>
      <c r="C142" s="175"/>
      <c r="D142" s="175"/>
      <c r="E142" s="175"/>
      <c r="F142" s="175"/>
    </row>
    <row r="143" spans="1:6" ht="21">
      <c r="A143" s="175"/>
      <c r="B143" s="175"/>
      <c r="C143" s="175"/>
      <c r="D143" s="175"/>
      <c r="E143" s="175"/>
      <c r="F143" s="175"/>
    </row>
    <row r="144" spans="1:12" ht="21">
      <c r="A144" s="175"/>
      <c r="B144" s="175"/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</row>
    <row r="145" spans="1:12" ht="21">
      <c r="A145" s="175"/>
      <c r="B145" s="175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</row>
    <row r="146" spans="1:12" ht="21">
      <c r="A146" s="175"/>
      <c r="B146" s="175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</row>
    <row r="147" spans="1:12" ht="21">
      <c r="A147" s="175"/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</row>
    <row r="148" spans="1:12" ht="21">
      <c r="A148" s="175"/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</row>
    <row r="149" spans="1:12" ht="21">
      <c r="A149" s="175"/>
      <c r="B149" s="175"/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</row>
    <row r="150" spans="1:12" ht="21">
      <c r="A150" s="175"/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</row>
    <row r="151" spans="1:12" ht="21">
      <c r="A151" s="175"/>
      <c r="B151" s="175"/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</row>
    <row r="152" spans="1:12" ht="21">
      <c r="A152" s="175"/>
      <c r="B152" s="175"/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</row>
    <row r="153" spans="1:12" ht="21">
      <c r="A153" s="175"/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</row>
    <row r="154" spans="1:12" ht="21">
      <c r="A154" s="175"/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</row>
    <row r="155" spans="1:12" ht="21">
      <c r="A155" s="175"/>
      <c r="B155" s="175"/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</row>
    <row r="156" spans="1:12" ht="21">
      <c r="A156" s="175"/>
      <c r="B156" s="175"/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</row>
    <row r="157" spans="1:12" ht="21">
      <c r="A157" s="175"/>
      <c r="B157" s="175"/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</row>
    <row r="158" spans="1:12" ht="21">
      <c r="A158" s="175"/>
      <c r="B158" s="175"/>
      <c r="C158" s="175"/>
      <c r="D158" s="175"/>
      <c r="E158" s="175"/>
      <c r="F158" s="175"/>
      <c r="G158" s="175"/>
      <c r="H158" s="175"/>
      <c r="I158" s="175"/>
      <c r="J158" s="175"/>
      <c r="K158" s="175"/>
      <c r="L158" s="175"/>
    </row>
    <row r="159" spans="1:12" ht="21">
      <c r="A159" s="175"/>
      <c r="B159" s="175"/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</row>
    <row r="160" spans="1:12" ht="21">
      <c r="A160" s="175"/>
      <c r="B160" s="175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</row>
    <row r="161" spans="1:12" ht="21">
      <c r="A161" s="175"/>
      <c r="B161" s="175"/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</row>
    <row r="162" spans="1:12" ht="21">
      <c r="A162" s="175"/>
      <c r="B162" s="175"/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</row>
    <row r="163" spans="1:12" ht="21">
      <c r="A163" s="175"/>
      <c r="B163" s="175"/>
      <c r="C163" s="175"/>
      <c r="D163" s="175"/>
      <c r="E163" s="175"/>
      <c r="F163" s="175"/>
      <c r="G163" s="175"/>
      <c r="H163" s="175"/>
      <c r="I163" s="175"/>
      <c r="J163" s="175"/>
      <c r="K163" s="175"/>
      <c r="L163" s="175"/>
    </row>
    <row r="164" spans="1:12" ht="21">
      <c r="A164" s="175"/>
      <c r="B164" s="175"/>
      <c r="C164" s="175"/>
      <c r="D164" s="175"/>
      <c r="E164" s="175"/>
      <c r="F164" s="175"/>
      <c r="G164" s="175"/>
      <c r="H164" s="175"/>
      <c r="I164" s="175"/>
      <c r="J164" s="175"/>
      <c r="K164" s="175"/>
      <c r="L164" s="175"/>
    </row>
    <row r="165" spans="1:12" ht="21">
      <c r="A165" s="175"/>
      <c r="B165" s="175"/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</row>
    <row r="166" spans="1:12" ht="21">
      <c r="A166" s="175"/>
      <c r="B166" s="175"/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</row>
    <row r="167" spans="1:12" ht="21">
      <c r="A167" s="175"/>
      <c r="B167" s="175"/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</row>
    <row r="168" spans="1:12" ht="21">
      <c r="A168" s="175"/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</row>
  </sheetData>
  <sheetProtection/>
  <mergeCells count="28">
    <mergeCell ref="A132:C132"/>
    <mergeCell ref="A133:C133"/>
    <mergeCell ref="A134:C134"/>
    <mergeCell ref="A135:C135"/>
    <mergeCell ref="A99:B99"/>
    <mergeCell ref="A126:C126"/>
    <mergeCell ref="A127:C127"/>
    <mergeCell ref="A128:C128"/>
    <mergeCell ref="A129:C129"/>
    <mergeCell ref="A131:C131"/>
    <mergeCell ref="A92:C92"/>
    <mergeCell ref="A93:C93"/>
    <mergeCell ref="A94:C94"/>
    <mergeCell ref="A95:C95"/>
    <mergeCell ref="A97:C97"/>
    <mergeCell ref="A98:C98"/>
    <mergeCell ref="A33:C33"/>
    <mergeCell ref="A34:C34"/>
    <mergeCell ref="A43:C43"/>
    <mergeCell ref="A44:C44"/>
    <mergeCell ref="A45:B45"/>
    <mergeCell ref="A56:L56"/>
    <mergeCell ref="B4:F4"/>
    <mergeCell ref="A7:B8"/>
    <mergeCell ref="C7:C8"/>
    <mergeCell ref="D7:F7"/>
    <mergeCell ref="A9:F9"/>
    <mergeCell ref="A32:C32"/>
  </mergeCells>
  <printOptions/>
  <pageMargins left="0.9055118110236221" right="0.31496062992125984" top="0.7874015748031497" bottom="0.3937007874015748" header="0.31496062992125984" footer="0.31496062992125984"/>
  <pageSetup fitToHeight="0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="85" zoomScaleNormal="85" zoomScalePageLayoutView="0" workbookViewId="0" topLeftCell="A1">
      <selection activeCell="H7" sqref="H7"/>
    </sheetView>
  </sheetViews>
  <sheetFormatPr defaultColWidth="9.140625" defaultRowHeight="12.75"/>
  <cols>
    <col min="1" max="1" width="63.140625" style="1" customWidth="1"/>
    <col min="2" max="4" width="21.8515625" style="1" customWidth="1"/>
    <col min="5" max="5" width="12.7109375" style="1" customWidth="1"/>
    <col min="6" max="7" width="9.140625" style="1" customWidth="1"/>
    <col min="8" max="8" width="11.8515625" style="1" bestFit="1" customWidth="1"/>
    <col min="9" max="9" width="9.7109375" style="1" bestFit="1" customWidth="1"/>
    <col min="10" max="16384" width="9.140625" style="1" customWidth="1"/>
  </cols>
  <sheetData>
    <row r="1" ht="21">
      <c r="A1" s="14" t="s">
        <v>106</v>
      </c>
    </row>
    <row r="3" spans="1:4" ht="21">
      <c r="A3" s="337" t="s">
        <v>88</v>
      </c>
      <c r="B3" s="337"/>
      <c r="C3" s="337"/>
      <c r="D3" s="337"/>
    </row>
    <row r="4" spans="1:4" ht="9.75" customHeight="1" thickBot="1">
      <c r="A4" s="5"/>
      <c r="B4" s="5"/>
      <c r="C4" s="5"/>
      <c r="D4" s="5"/>
    </row>
    <row r="5" spans="1:4" ht="23.25" customHeight="1" thickTop="1">
      <c r="A5" s="338" t="s">
        <v>65</v>
      </c>
      <c r="B5" s="339" t="s">
        <v>64</v>
      </c>
      <c r="C5" s="339"/>
      <c r="D5" s="342"/>
    </row>
    <row r="6" spans="1:4" ht="42.75" thickBot="1">
      <c r="A6" s="340"/>
      <c r="B6" s="6" t="s">
        <v>45</v>
      </c>
      <c r="C6" s="6" t="s">
        <v>46</v>
      </c>
      <c r="D6" s="7" t="s">
        <v>47</v>
      </c>
    </row>
    <row r="7" spans="1:5" ht="28.5" customHeight="1" thickBot="1" thickTop="1">
      <c r="A7" s="343"/>
      <c r="B7" s="344"/>
      <c r="C7" s="344"/>
      <c r="D7" s="345"/>
      <c r="E7" s="141"/>
    </row>
    <row r="8" spans="1:4" ht="28.5" customHeight="1" thickBot="1" thickTop="1">
      <c r="A8" s="164" t="s">
        <v>84</v>
      </c>
      <c r="B8" s="61">
        <v>0</v>
      </c>
      <c r="C8" s="165"/>
      <c r="D8" s="61">
        <f>SUM(B8:C8)</f>
        <v>0</v>
      </c>
    </row>
    <row r="9" spans="1:4" ht="28.5" customHeight="1" thickBot="1" thickTop="1">
      <c r="A9" s="150" t="s">
        <v>71</v>
      </c>
      <c r="B9" s="151">
        <f>SUM(B10:B17)</f>
        <v>1919200</v>
      </c>
      <c r="C9" s="151">
        <f>SUM(C10:C17)</f>
        <v>0</v>
      </c>
      <c r="D9" s="152">
        <f>SUM(D10:D17)</f>
        <v>1919200</v>
      </c>
    </row>
    <row r="10" spans="1:4" s="4" customFormat="1" ht="21.75" thickTop="1">
      <c r="A10" s="148" t="s">
        <v>66</v>
      </c>
      <c r="B10" s="149">
        <v>282000</v>
      </c>
      <c r="C10" s="149"/>
      <c r="D10" s="149">
        <f>SUM(B10:C10)</f>
        <v>282000</v>
      </c>
    </row>
    <row r="11" spans="1:4" s="4" customFormat="1" ht="21">
      <c r="A11" s="142" t="s">
        <v>67</v>
      </c>
      <c r="B11" s="139"/>
      <c r="C11" s="140"/>
      <c r="D11" s="140">
        <f aca="true" t="shared" si="0" ref="D11:D19">SUM(B11:C11)</f>
        <v>0</v>
      </c>
    </row>
    <row r="12" spans="1:4" s="4" customFormat="1" ht="21">
      <c r="A12" s="142" t="s">
        <v>8</v>
      </c>
      <c r="B12" s="139">
        <v>1603200</v>
      </c>
      <c r="C12" s="140"/>
      <c r="D12" s="140">
        <f t="shared" si="0"/>
        <v>1603200</v>
      </c>
    </row>
    <row r="13" spans="1:4" s="4" customFormat="1" ht="21">
      <c r="A13" s="142" t="s">
        <v>68</v>
      </c>
      <c r="B13" s="139">
        <v>4000</v>
      </c>
      <c r="C13" s="140"/>
      <c r="D13" s="140">
        <f t="shared" si="0"/>
        <v>4000</v>
      </c>
    </row>
    <row r="14" spans="1:4" s="4" customFormat="1" ht="21">
      <c r="A14" s="142" t="s">
        <v>69</v>
      </c>
      <c r="B14" s="139"/>
      <c r="C14" s="140"/>
      <c r="D14" s="139">
        <f t="shared" si="0"/>
        <v>0</v>
      </c>
    </row>
    <row r="15" spans="1:4" ht="21" hidden="1">
      <c r="A15" s="142" t="s">
        <v>35</v>
      </c>
      <c r="B15" s="139"/>
      <c r="C15" s="140"/>
      <c r="D15" s="139">
        <f t="shared" si="0"/>
        <v>0</v>
      </c>
    </row>
    <row r="16" spans="1:4" ht="21" hidden="1">
      <c r="A16" s="142" t="s">
        <v>36</v>
      </c>
      <c r="B16" s="139"/>
      <c r="C16" s="140"/>
      <c r="D16" s="139">
        <f t="shared" si="0"/>
        <v>0</v>
      </c>
    </row>
    <row r="17" spans="1:4" s="4" customFormat="1" ht="21.75" thickBot="1">
      <c r="A17" s="142" t="s">
        <v>70</v>
      </c>
      <c r="B17" s="139">
        <v>30000</v>
      </c>
      <c r="C17" s="140"/>
      <c r="D17" s="139">
        <f t="shared" si="0"/>
        <v>30000</v>
      </c>
    </row>
    <row r="18" spans="1:4" ht="21.75" hidden="1" thickBot="1">
      <c r="A18" s="143" t="s">
        <v>38</v>
      </c>
      <c r="B18" s="27"/>
      <c r="C18" s="28"/>
      <c r="D18" s="29">
        <f t="shared" si="0"/>
        <v>0</v>
      </c>
    </row>
    <row r="19" spans="1:4" ht="21.75" hidden="1" thickBot="1">
      <c r="A19" s="144" t="s">
        <v>40</v>
      </c>
      <c r="B19" s="145"/>
      <c r="C19" s="146"/>
      <c r="D19" s="147">
        <f t="shared" si="0"/>
        <v>0</v>
      </c>
    </row>
    <row r="20" spans="1:4" ht="27" customHeight="1" thickBot="1" thickTop="1">
      <c r="A20" s="153" t="s">
        <v>72</v>
      </c>
      <c r="B20" s="152">
        <f>SUM(B21:B25)</f>
        <v>1845000</v>
      </c>
      <c r="C20" s="152">
        <f>SUM(C21:C25)</f>
        <v>0</v>
      </c>
      <c r="D20" s="152">
        <f>SUM(D21:D25)</f>
        <v>1845000</v>
      </c>
    </row>
    <row r="21" spans="1:4" s="4" customFormat="1" ht="25.5" customHeight="1" thickTop="1">
      <c r="A21" s="142" t="s">
        <v>73</v>
      </c>
      <c r="B21" s="154">
        <v>1373250</v>
      </c>
      <c r="C21" s="156"/>
      <c r="D21" s="158">
        <f>SUM(B21:C21)</f>
        <v>1373250</v>
      </c>
    </row>
    <row r="22" spans="1:4" s="4" customFormat="1" ht="21">
      <c r="A22" s="142" t="s">
        <v>74</v>
      </c>
      <c r="B22" s="140">
        <v>207000</v>
      </c>
      <c r="C22" s="157"/>
      <c r="D22" s="138">
        <f>SUM(B22:C22)</f>
        <v>207000</v>
      </c>
    </row>
    <row r="23" spans="1:4" s="4" customFormat="1" ht="21">
      <c r="A23" s="142" t="s">
        <v>75</v>
      </c>
      <c r="B23" s="140">
        <v>116600</v>
      </c>
      <c r="C23" s="157"/>
      <c r="D23" s="138">
        <f>SUM(B23:C23)</f>
        <v>116600</v>
      </c>
    </row>
    <row r="24" spans="1:4" s="4" customFormat="1" ht="21">
      <c r="A24" s="142" t="s">
        <v>76</v>
      </c>
      <c r="B24" s="140">
        <v>82500</v>
      </c>
      <c r="C24" s="157"/>
      <c r="D24" s="159">
        <f>SUM(B24:C24)</f>
        <v>82500</v>
      </c>
    </row>
    <row r="25" spans="1:4" ht="21.75" thickBot="1">
      <c r="A25" s="161" t="s">
        <v>77</v>
      </c>
      <c r="B25" s="155">
        <v>65650</v>
      </c>
      <c r="C25" s="162"/>
      <c r="D25" s="160">
        <f>SUM(B25:C25)</f>
        <v>65650</v>
      </c>
    </row>
    <row r="26" spans="1:4" ht="22.5" thickBot="1" thickTop="1">
      <c r="A26" s="168" t="s">
        <v>85</v>
      </c>
      <c r="B26" s="163">
        <f>SUM(B9-B20)</f>
        <v>74200</v>
      </c>
      <c r="C26" s="163">
        <f>SUM(C9-C20)</f>
        <v>0</v>
      </c>
      <c r="D26" s="61">
        <f>SUM(D9-D20)</f>
        <v>74200</v>
      </c>
    </row>
    <row r="27" spans="1:4" ht="26.25" customHeight="1" thickBot="1" thickTop="1">
      <c r="A27" s="150" t="s">
        <v>78</v>
      </c>
      <c r="B27" s="152">
        <f>SUM(B28)</f>
        <v>0</v>
      </c>
      <c r="C27" s="152">
        <f>SUM(C28)</f>
        <v>0</v>
      </c>
      <c r="D27" s="152">
        <f>SUM(D28)</f>
        <v>0</v>
      </c>
    </row>
    <row r="28" spans="1:4" ht="26.25" customHeight="1" thickBot="1" thickTop="1">
      <c r="A28" s="166" t="s">
        <v>79</v>
      </c>
      <c r="B28" s="167"/>
      <c r="C28" s="167"/>
      <c r="D28" s="167">
        <f>SUM(B28:C28)</f>
        <v>0</v>
      </c>
    </row>
    <row r="29" spans="1:4" ht="26.25" customHeight="1" thickBot="1" thickTop="1">
      <c r="A29" s="150" t="s">
        <v>80</v>
      </c>
      <c r="B29" s="152">
        <f>SUM(B30)</f>
        <v>55000</v>
      </c>
      <c r="C29" s="152">
        <f>SUM(C30)</f>
        <v>0</v>
      </c>
      <c r="D29" s="152">
        <f>SUM(B29:C29)</f>
        <v>55000</v>
      </c>
    </row>
    <row r="30" spans="1:4" ht="22.5" thickBot="1" thickTop="1">
      <c r="A30" s="169" t="s">
        <v>81</v>
      </c>
      <c r="B30" s="58">
        <v>55000</v>
      </c>
      <c r="C30" s="59"/>
      <c r="D30" s="60">
        <f>SUM(B30:C30)</f>
        <v>55000</v>
      </c>
    </row>
    <row r="31" spans="1:4" s="4" customFormat="1" ht="22.5" thickBot="1" thickTop="1">
      <c r="A31" s="170" t="s">
        <v>86</v>
      </c>
      <c r="B31" s="163">
        <f>SUM(B27-B29)</f>
        <v>-55000</v>
      </c>
      <c r="C31" s="163">
        <f>SUM(C27-C29)</f>
        <v>0</v>
      </c>
      <c r="D31" s="61">
        <f>SUM(D27-D29)</f>
        <v>-55000</v>
      </c>
    </row>
    <row r="32" spans="1:4" ht="22.5" thickBot="1" thickTop="1">
      <c r="A32" s="150" t="s">
        <v>82</v>
      </c>
      <c r="B32" s="152">
        <f>SUM(B33)</f>
        <v>0</v>
      </c>
      <c r="C32" s="152">
        <f>SUM(C33)</f>
        <v>0</v>
      </c>
      <c r="D32" s="152">
        <f>SUM(B32:C32)</f>
        <v>0</v>
      </c>
    </row>
    <row r="33" spans="1:4" ht="22.5" thickBot="1" thickTop="1">
      <c r="A33" s="142" t="s">
        <v>83</v>
      </c>
      <c r="B33" s="48"/>
      <c r="C33" s="28"/>
      <c r="D33" s="29">
        <f>SUM(B33:C33)</f>
        <v>0</v>
      </c>
    </row>
    <row r="34" spans="1:4" s="4" customFormat="1" ht="22.5" thickBot="1" thickTop="1">
      <c r="A34" s="170" t="s">
        <v>87</v>
      </c>
      <c r="B34" s="163">
        <f>SUM(B32)</f>
        <v>0</v>
      </c>
      <c r="C34" s="163">
        <v>0</v>
      </c>
      <c r="D34" s="61">
        <f>SUM(B34:C34)</f>
        <v>0</v>
      </c>
    </row>
    <row r="35" spans="1:4" ht="64.5" thickBot="1" thickTop="1">
      <c r="A35" s="171" t="s">
        <v>89</v>
      </c>
      <c r="B35" s="172">
        <f>SUM(B8,B26,B31,B34)</f>
        <v>19200</v>
      </c>
      <c r="C35" s="172">
        <f>SUM(C8,C26,C31,C34)</f>
        <v>0</v>
      </c>
      <c r="D35" s="173">
        <f>SUM(D8,D26,D31,D34)</f>
        <v>19200</v>
      </c>
    </row>
    <row r="36" spans="1:4" ht="19.5" thickTop="1">
      <c r="A36" s="2"/>
      <c r="B36" s="3"/>
      <c r="C36" s="3"/>
      <c r="D36" s="3"/>
    </row>
    <row r="37" spans="1:4" ht="18.75">
      <c r="A37" s="2"/>
      <c r="B37" s="3"/>
      <c r="C37" s="3"/>
      <c r="D37" s="3"/>
    </row>
    <row r="38" spans="2:4" ht="18.75">
      <c r="B38" s="3"/>
      <c r="C38" s="3"/>
      <c r="D38" s="3"/>
    </row>
    <row r="39" spans="2:4" ht="18.75">
      <c r="B39" s="3"/>
      <c r="C39" s="3"/>
      <c r="D39" s="3"/>
    </row>
  </sheetData>
  <sheetProtection/>
  <mergeCells count="4">
    <mergeCell ref="A3:D3"/>
    <mergeCell ref="A5:A6"/>
    <mergeCell ref="B5:D5"/>
    <mergeCell ref="A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Tome</cp:lastModifiedBy>
  <cp:lastPrinted>2017-03-28T09:27:13Z</cp:lastPrinted>
  <dcterms:created xsi:type="dcterms:W3CDTF">1996-10-14T23:33:28Z</dcterms:created>
  <dcterms:modified xsi:type="dcterms:W3CDTF">2017-07-13T07:38:29Z</dcterms:modified>
  <cp:category/>
  <cp:version/>
  <cp:contentType/>
  <cp:contentStatus/>
</cp:coreProperties>
</file>